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G:\ASSESSMENTS\DEED Forms Coordinator\FY21\FY21 Forms\"/>
    </mc:Choice>
  </mc:AlternateContent>
  <xr:revisionPtr revIDLastSave="0" documentId="8_{0F5BF692-B548-4E4E-91E0-FDFF0D3767CB}" xr6:coauthVersionLast="45" xr6:coauthVersionMax="45" xr10:uidLastSave="{00000000-0000-0000-0000-000000000000}"/>
  <bookViews>
    <workbookView xWindow="28680" yWindow="-120" windowWidth="29040" windowHeight="15840" tabRatio="809" xr2:uid="{00000000-000D-0000-FFFF-FFFF00000000}"/>
  </bookViews>
  <sheets>
    <sheet name="165D Request" sheetId="1" r:id="rId1"/>
    <sheet name="Instructions for 165D" sheetId="11" r:id="rId2"/>
    <sheet name="SAMPLE 165D " sheetId="14" r:id="rId3"/>
    <sheet name="165B Record &amp; Report" sheetId="10" r:id="rId4"/>
    <sheet name="Instructions for 165B" sheetId="12" r:id="rId5"/>
    <sheet name="Sample 165B" sheetId="15" r:id="rId6"/>
  </sheets>
  <externalReferences>
    <externalReference r:id="rId7"/>
  </externalReferences>
  <definedNames>
    <definedName name="Cordova" localSheetId="3">#REF!</definedName>
    <definedName name="Cordova" localSheetId="4">#REF!</definedName>
    <definedName name="Cordova" localSheetId="5">#REF!</definedName>
    <definedName name="Cordova">#REF!</definedName>
    <definedName name="_xlnm.Database" localSheetId="3">'[1]Budget Revisions'!#REF!</definedName>
    <definedName name="_xlnm.Database" localSheetId="4">#REF!</definedName>
    <definedName name="_xlnm.Database" localSheetId="5">'[1]Budget Revisions'!#REF!</definedName>
    <definedName name="_xlnm.Database">#REF!</definedName>
    <definedName name="_xlnm.Print_Area" localSheetId="3">'165B Record &amp; Report'!$A$2:$E$52</definedName>
    <definedName name="_xlnm.Print_Area" localSheetId="0">'165D Request'!$A$1:$V$46</definedName>
    <definedName name="_xlnm.Print_Area" localSheetId="4">'Instructions for 165B'!$A$1:$E$30</definedName>
    <definedName name="_xlnm.Print_Area" localSheetId="1">'Instructions for 165D'!$A$1:$E$40</definedName>
    <definedName name="_xlnm.Print_Area" localSheetId="5">'Sample 165B'!$A$4:$E$57</definedName>
    <definedName name="_xlnm.Print_Area" localSheetId="2">'SAMPLE 165D '!$A$1:$Q$44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1" l="1"/>
  <c r="F10" i="1"/>
  <c r="G14" i="14" l="1"/>
  <c r="E26" i="14"/>
  <c r="E32" i="14" s="1"/>
  <c r="I28" i="14"/>
  <c r="I14" i="14"/>
  <c r="H14" i="14"/>
  <c r="D26" i="14"/>
  <c r="D32" i="14" s="1"/>
  <c r="G24" i="1" l="1"/>
  <c r="F28" i="1" l="1"/>
  <c r="G28" i="1"/>
  <c r="J16" i="1" l="1"/>
  <c r="J17" i="1"/>
  <c r="J18" i="1"/>
  <c r="J19" i="1"/>
  <c r="J20" i="1"/>
  <c r="J21" i="1"/>
  <c r="J22" i="1"/>
  <c r="J23" i="1"/>
  <c r="J24" i="1"/>
  <c r="J25" i="1"/>
  <c r="J26" i="1"/>
  <c r="J15" i="1"/>
  <c r="H15" i="1" l="1"/>
  <c r="H16" i="1"/>
  <c r="G15" i="1"/>
  <c r="G16" i="1"/>
  <c r="J30" i="1" l="1"/>
  <c r="J31" i="1"/>
  <c r="J32" i="1"/>
  <c r="H17" i="1" l="1"/>
  <c r="G17" i="1"/>
  <c r="I31" i="14" l="1"/>
  <c r="H31" i="14"/>
  <c r="G31" i="14"/>
  <c r="I30" i="14"/>
  <c r="H30" i="14"/>
  <c r="G30" i="14"/>
  <c r="I29" i="14"/>
  <c r="H29" i="14"/>
  <c r="G29" i="14"/>
  <c r="H27" i="14"/>
  <c r="G27" i="14"/>
  <c r="F27" i="14"/>
  <c r="F26" i="14"/>
  <c r="I26" i="14" s="1"/>
  <c r="I25" i="14"/>
  <c r="H25" i="14"/>
  <c r="G25" i="14"/>
  <c r="I24" i="14"/>
  <c r="H24" i="14"/>
  <c r="G24" i="14"/>
  <c r="I23" i="14"/>
  <c r="H23" i="14"/>
  <c r="G23" i="14"/>
  <c r="I22" i="14"/>
  <c r="H22" i="14"/>
  <c r="G22" i="14"/>
  <c r="I21" i="14"/>
  <c r="H21" i="14"/>
  <c r="G21" i="14"/>
  <c r="I20" i="14"/>
  <c r="H20" i="14"/>
  <c r="G20" i="14"/>
  <c r="I19" i="14"/>
  <c r="H19" i="14"/>
  <c r="G19" i="14"/>
  <c r="I18" i="14"/>
  <c r="H18" i="14"/>
  <c r="G18" i="14"/>
  <c r="I17" i="14"/>
  <c r="H17" i="14"/>
  <c r="G17" i="14"/>
  <c r="I16" i="14"/>
  <c r="H16" i="14"/>
  <c r="G16" i="14"/>
  <c r="I15" i="14"/>
  <c r="H15" i="14"/>
  <c r="G15" i="14"/>
  <c r="E10" i="14"/>
  <c r="F28" i="14" l="1"/>
  <c r="G28" i="14" s="1"/>
  <c r="H26" i="14"/>
  <c r="G26" i="14"/>
  <c r="H28" i="14" l="1"/>
  <c r="H32" i="14"/>
  <c r="G32" i="14"/>
  <c r="F32" i="14"/>
  <c r="I32" i="14" s="1"/>
  <c r="E52" i="10"/>
  <c r="E46" i="10"/>
  <c r="E40" i="10"/>
  <c r="E34" i="10"/>
  <c r="E28" i="10"/>
  <c r="E22" i="10"/>
  <c r="E16" i="10"/>
  <c r="H31" i="1"/>
  <c r="H32" i="1"/>
  <c r="G31" i="1"/>
  <c r="G32" i="1"/>
  <c r="H30" i="1"/>
  <c r="G30" i="1"/>
  <c r="U31" i="1"/>
  <c r="F27" i="1"/>
  <c r="E27" i="1"/>
  <c r="D27" i="1"/>
  <c r="H18" i="1"/>
  <c r="H19" i="1"/>
  <c r="H20" i="1"/>
  <c r="H21" i="1"/>
  <c r="H22" i="1"/>
  <c r="H23" i="1"/>
  <c r="H24" i="1"/>
  <c r="H25" i="1"/>
  <c r="H26" i="1"/>
  <c r="G18" i="1"/>
  <c r="G19" i="1"/>
  <c r="G20" i="1"/>
  <c r="G21" i="1"/>
  <c r="G22" i="1"/>
  <c r="G23" i="1"/>
  <c r="G25" i="1"/>
  <c r="G26" i="1"/>
  <c r="D29" i="1" l="1"/>
  <c r="D33" i="1" s="1"/>
  <c r="E29" i="1"/>
  <c r="E33" i="1" s="1"/>
  <c r="F29" i="1"/>
  <c r="J27" i="1"/>
  <c r="H27" i="1"/>
  <c r="G27" i="1"/>
  <c r="G29" i="1" s="1"/>
  <c r="G33" i="1" s="1"/>
  <c r="J29" i="1" l="1"/>
  <c r="H28" i="1"/>
  <c r="H29" i="1" l="1"/>
  <c r="H33" i="1" s="1"/>
  <c r="F33" i="1"/>
  <c r="J33" i="1" s="1"/>
</calcChain>
</file>

<file path=xl/sharedStrings.xml><?xml version="1.0" encoding="utf-8"?>
<sst xmlns="http://schemas.openxmlformats.org/spreadsheetml/2006/main" count="329" uniqueCount="205">
  <si>
    <t>Grant Recipient</t>
  </si>
  <si>
    <t>Initial Grant Award</t>
  </si>
  <si>
    <t>Amendments</t>
  </si>
  <si>
    <t>Grant Title</t>
  </si>
  <si>
    <t>Total Grant Award</t>
  </si>
  <si>
    <t>Period covered by this report, quarterly or monthly:</t>
  </si>
  <si>
    <t>Month</t>
  </si>
  <si>
    <t>1.</t>
  </si>
  <si>
    <t>2.</t>
  </si>
  <si>
    <t>3.</t>
  </si>
  <si>
    <t>Subtotal</t>
  </si>
  <si>
    <t>Total</t>
  </si>
  <si>
    <t>Indirect Rate</t>
  </si>
  <si>
    <t xml:space="preserve">Indirect </t>
  </si>
  <si>
    <t>7.</t>
  </si>
  <si>
    <t>SIGNATURE</t>
  </si>
  <si>
    <t>Certified Salaries</t>
  </si>
  <si>
    <t xml:space="preserve">Employee Benefits </t>
  </si>
  <si>
    <t xml:space="preserve">Transportation </t>
  </si>
  <si>
    <t>Percent Spent</t>
  </si>
  <si>
    <t>Approved Budget</t>
  </si>
  <si>
    <t>Balances</t>
  </si>
  <si>
    <t>Staff Travel</t>
  </si>
  <si>
    <t>Student Travel</t>
  </si>
  <si>
    <t>Utility Services</t>
  </si>
  <si>
    <t>Other Purchased Services</t>
  </si>
  <si>
    <t xml:space="preserve">Supplies, Materials &amp; Media </t>
  </si>
  <si>
    <t>Other Expenses</t>
  </si>
  <si>
    <t>4.</t>
  </si>
  <si>
    <t>5.</t>
  </si>
  <si>
    <t>6.</t>
  </si>
  <si>
    <t>9.</t>
  </si>
  <si>
    <t>Object Code</t>
  </si>
  <si>
    <t>Account Title</t>
  </si>
  <si>
    <t>NAME &amp; TITLE</t>
  </si>
  <si>
    <t>Professional &amp; Technical</t>
  </si>
  <si>
    <t>Non-Certified Salaries</t>
  </si>
  <si>
    <t>DATE</t>
  </si>
  <si>
    <t>TELEPHONE NUMBER</t>
  </si>
  <si>
    <t>subtotal</t>
  </si>
  <si>
    <t>GRANT RECIPIENT</t>
  </si>
  <si>
    <t>GRANT TITLE</t>
  </si>
  <si>
    <t xml:space="preserve">         </t>
  </si>
  <si>
    <t>Grant Number</t>
  </si>
  <si>
    <t>Equipment (No Indirect)</t>
  </si>
  <si>
    <t>Student Stipends, Tuition</t>
  </si>
  <si>
    <r>
      <t xml:space="preserve">JAN-MAR </t>
    </r>
    <r>
      <rPr>
        <b/>
        <i/>
        <sz val="11"/>
        <rFont val="Cambria"/>
        <family val="1"/>
      </rPr>
      <t>(due April 30)</t>
    </r>
  </si>
  <si>
    <t>Other Capital Outlay Expenses</t>
  </si>
  <si>
    <t>Total YTD Expenditures</t>
  </si>
  <si>
    <t>Prior YTD Expenditure</t>
  </si>
  <si>
    <t>Record and Report of Prior and Total YTD Expenditures by Line</t>
  </si>
  <si>
    <t xml:space="preserve">Amount Requested </t>
  </si>
  <si>
    <t xml:space="preserve">REQUEST FOR REIMBURSEMENT OF GRANT EXPENDITURES </t>
  </si>
  <si>
    <t>YEAR TO DATE (YTD)</t>
  </si>
  <si>
    <t>8.</t>
  </si>
  <si>
    <t xml:space="preserve">Final </t>
  </si>
  <si>
    <t>REMAINING (Unallocated)</t>
  </si>
  <si>
    <t>A B C School District</t>
  </si>
  <si>
    <t>Replicating Redundancy in Schools</t>
  </si>
  <si>
    <t>P126118124</t>
  </si>
  <si>
    <t>Albert Einstein</t>
  </si>
  <si>
    <t>P126118125</t>
  </si>
  <si>
    <t>Louis Pasteur</t>
  </si>
  <si>
    <t>P126118126</t>
  </si>
  <si>
    <t>Marie Curie</t>
  </si>
  <si>
    <t>P126118127</t>
  </si>
  <si>
    <t>Mileva Maric</t>
  </si>
  <si>
    <t>P126118128</t>
  </si>
  <si>
    <t>Agnes G. Bojaxhiu</t>
  </si>
  <si>
    <t>P126118129</t>
  </si>
  <si>
    <t>P126118130</t>
  </si>
  <si>
    <t>P126118131</t>
  </si>
  <si>
    <t>P126118132</t>
  </si>
  <si>
    <t>P126118133</t>
  </si>
  <si>
    <t>P126118134</t>
  </si>
  <si>
    <t>P126118135</t>
  </si>
  <si>
    <t>P126118136</t>
  </si>
  <si>
    <t>P126118137</t>
  </si>
  <si>
    <t>P126118138</t>
  </si>
  <si>
    <t>Oct 1- Dec 30</t>
  </si>
  <si>
    <t>P126118140</t>
  </si>
  <si>
    <t>Joan Smith</t>
  </si>
  <si>
    <t>P126118141</t>
  </si>
  <si>
    <t>Brenda Jones</t>
  </si>
  <si>
    <t>P126118142</t>
  </si>
  <si>
    <t>Nancy Lee</t>
  </si>
  <si>
    <t>Employee Benefits</t>
  </si>
  <si>
    <t>A486235</t>
  </si>
  <si>
    <t>Alice Bell Psychiatry</t>
  </si>
  <si>
    <t>A1122334</t>
  </si>
  <si>
    <t>Alaska Airlines</t>
  </si>
  <si>
    <t>A234567</t>
  </si>
  <si>
    <t>Book Publishers</t>
  </si>
  <si>
    <t>A345677</t>
  </si>
  <si>
    <t>Another Publishers</t>
  </si>
  <si>
    <t>A4455677</t>
  </si>
  <si>
    <t>Office Supply Co.</t>
  </si>
  <si>
    <t>1st Quarter Reimbursement</t>
  </si>
  <si>
    <t>2nd Quarter Reimbursement</t>
  </si>
  <si>
    <t>Year to Date TOTAL</t>
  </si>
  <si>
    <t>3rd Quarter Reimbursement</t>
  </si>
  <si>
    <t>4th Quarter Reimbursement</t>
  </si>
  <si>
    <t>Instructions for Request for Reimbursement of Grant Expenditures Year to Date (YTD)</t>
  </si>
  <si>
    <t>X</t>
  </si>
  <si>
    <t>RR 16.ABCD.01</t>
  </si>
  <si>
    <r>
      <t>RR 16.</t>
    </r>
    <r>
      <rPr>
        <b/>
        <sz val="12"/>
        <rFont val="Calibri"/>
        <family val="2"/>
        <scheme val="minor"/>
      </rPr>
      <t>ABCD</t>
    </r>
    <r>
      <rPr>
        <sz val="12"/>
        <rFont val="Calibri"/>
        <family val="2"/>
        <scheme val="minor"/>
      </rPr>
      <t>.01</t>
    </r>
  </si>
  <si>
    <t>Department Use Only</t>
  </si>
  <si>
    <t>Encumbrance Number</t>
  </si>
  <si>
    <t>Amount Approved for Payment</t>
  </si>
  <si>
    <t>Line No.</t>
  </si>
  <si>
    <t>Coding</t>
  </si>
  <si>
    <t>Amount</t>
  </si>
  <si>
    <t>APPROVED</t>
  </si>
  <si>
    <t>I certify that this is a true and correct reimbursement claim in accordance with the approved budget for this grant and it meets the required federal and state regulations.</t>
  </si>
  <si>
    <r>
      <t>APR-JUN</t>
    </r>
    <r>
      <rPr>
        <b/>
        <i/>
        <sz val="12"/>
        <rFont val="Cambria"/>
        <family val="1"/>
        <scheme val="major"/>
      </rPr>
      <t xml:space="preserve"> (due July 31)</t>
    </r>
  </si>
  <si>
    <r>
      <t>JUL-SEP</t>
    </r>
    <r>
      <rPr>
        <b/>
        <i/>
        <sz val="12"/>
        <rFont val="Cambria"/>
        <family val="1"/>
        <scheme val="major"/>
      </rPr>
      <t xml:space="preserve"> (due Oct 31)</t>
    </r>
  </si>
  <si>
    <r>
      <t>OCT-DEC</t>
    </r>
    <r>
      <rPr>
        <b/>
        <i/>
        <sz val="12"/>
        <rFont val="Cambria"/>
        <family val="1"/>
        <scheme val="major"/>
      </rPr>
      <t xml:space="preserve"> (due Jan 31)</t>
    </r>
  </si>
  <si>
    <r>
      <t>Total outstanding encumbrances as of June 30:</t>
    </r>
    <r>
      <rPr>
        <b/>
        <u/>
        <sz val="12"/>
        <rFont val="Calibri"/>
        <family val="2"/>
      </rPr>
      <t xml:space="preserve">                              </t>
    </r>
    <r>
      <rPr>
        <b/>
        <sz val="12"/>
        <rFont val="Calibri"/>
        <family val="2"/>
      </rPr>
      <t xml:space="preserve">      </t>
    </r>
  </si>
  <si>
    <t xml:space="preserve">For First Quarter: Submit quarterly detail, for all subsequent Quarters and Final, submit quarterly detail with current expenditures and YTD Summary. </t>
  </si>
  <si>
    <t>A.</t>
  </si>
  <si>
    <t xml:space="preserve">Option 1: </t>
  </si>
  <si>
    <t xml:space="preserve">Option 2: </t>
  </si>
  <si>
    <t>B.</t>
  </si>
  <si>
    <t>C.</t>
  </si>
  <si>
    <t>D.</t>
  </si>
  <si>
    <r>
      <t xml:space="preserve">Enter </t>
    </r>
    <r>
      <rPr>
        <b/>
        <u/>
        <sz val="11"/>
        <rFont val="Cambria"/>
        <family val="1"/>
      </rPr>
      <t>Grant Recipient</t>
    </r>
    <r>
      <rPr>
        <sz val="11"/>
        <rFont val="Cambria"/>
        <family val="1"/>
      </rPr>
      <t xml:space="preserve">, </t>
    </r>
    <r>
      <rPr>
        <b/>
        <u/>
        <sz val="11"/>
        <rFont val="Cambria"/>
        <family val="1"/>
      </rPr>
      <t>Grant Number</t>
    </r>
    <r>
      <rPr>
        <sz val="11"/>
        <rFont val="Cambria"/>
        <family val="1"/>
      </rPr>
      <t xml:space="preserve">, and </t>
    </r>
    <r>
      <rPr>
        <b/>
        <u/>
        <sz val="11"/>
        <rFont val="Cambria"/>
        <family val="1"/>
      </rPr>
      <t>Grant Title</t>
    </r>
    <r>
      <rPr>
        <sz val="11"/>
        <rFont val="Cambria"/>
        <family val="1"/>
      </rPr>
      <t xml:space="preserve"> as listed on the grant award. A separate expenditure report must be submitted for each budget within the grant.</t>
    </r>
  </si>
  <si>
    <t>E.</t>
  </si>
  <si>
    <t>F.</t>
  </si>
  <si>
    <t>G.</t>
  </si>
  <si>
    <t>H.</t>
  </si>
  <si>
    <t>I.</t>
  </si>
  <si>
    <t>J.</t>
  </si>
  <si>
    <t>K.</t>
  </si>
  <si>
    <t>l.</t>
  </si>
  <si>
    <t>M.</t>
  </si>
  <si>
    <t>N.</t>
  </si>
  <si>
    <r>
      <t xml:space="preserve">There are </t>
    </r>
    <r>
      <rPr>
        <u/>
        <sz val="11"/>
        <rFont val="Cambria"/>
        <family val="1"/>
      </rPr>
      <t>two supporting documentation options</t>
    </r>
    <r>
      <rPr>
        <sz val="11"/>
        <rFont val="Cambria"/>
        <family val="1"/>
      </rPr>
      <t xml:space="preserve"> available to the grantee:</t>
    </r>
  </si>
  <si>
    <r>
      <t xml:space="preserve">Complete the </t>
    </r>
    <r>
      <rPr>
        <b/>
        <sz val="11"/>
        <rFont val="Cambria"/>
        <family val="1"/>
      </rPr>
      <t>165B form with YTD summary</t>
    </r>
    <r>
      <rPr>
        <sz val="11"/>
        <rFont val="Cambria"/>
        <family val="1"/>
      </rPr>
      <t>.</t>
    </r>
  </si>
  <si>
    <r>
      <t xml:space="preserve">Submit a </t>
    </r>
    <r>
      <rPr>
        <b/>
        <sz val="11"/>
        <rFont val="Cambria"/>
        <family val="1"/>
      </rPr>
      <t>detailed trial balance</t>
    </r>
    <r>
      <rPr>
        <sz val="11"/>
        <rFont val="Cambria"/>
        <family val="1"/>
      </rPr>
      <t xml:space="preserve"> that includes the following: grantee name, grant title, date of  expenditures, document/check number, chart of account, vendor/employee name, amount, and </t>
    </r>
    <r>
      <rPr>
        <b/>
        <sz val="11"/>
        <rFont val="Cambria"/>
        <family val="1"/>
      </rPr>
      <t>YTD summary</t>
    </r>
    <r>
      <rPr>
        <sz val="11"/>
        <rFont val="Cambria"/>
        <family val="1"/>
      </rPr>
      <t xml:space="preserve">. </t>
    </r>
  </si>
  <si>
    <r>
      <t xml:space="preserve">Enter </t>
    </r>
    <r>
      <rPr>
        <b/>
        <u/>
        <sz val="11"/>
        <rFont val="Cambria"/>
        <family val="1"/>
      </rPr>
      <t>Initial Grant Award Amount</t>
    </r>
    <r>
      <rPr>
        <sz val="11"/>
        <rFont val="Cambria"/>
        <family val="1"/>
      </rPr>
      <t xml:space="preserve"> and any </t>
    </r>
    <r>
      <rPr>
        <b/>
        <u/>
        <sz val="11"/>
        <rFont val="Cambria"/>
        <family val="1"/>
      </rPr>
      <t>Amendments</t>
    </r>
    <r>
      <rPr>
        <sz val="11"/>
        <rFont val="Cambria"/>
        <family val="1"/>
      </rPr>
      <t xml:space="preserve">. </t>
    </r>
    <r>
      <rPr>
        <b/>
        <u/>
        <sz val="11"/>
        <rFont val="Cambria"/>
        <family val="1"/>
      </rPr>
      <t>Total Grant Award</t>
    </r>
    <r>
      <rPr>
        <sz val="11"/>
        <rFont val="Cambria"/>
        <family val="1"/>
      </rPr>
      <t xml:space="preserve"> (6) will calculate  automatically. </t>
    </r>
  </si>
  <si>
    <r>
      <rPr>
        <b/>
        <sz val="11"/>
        <rFont val="Cambria"/>
        <family val="1"/>
      </rPr>
      <t>Period covered by this reimbursement request.</t>
    </r>
    <r>
      <rPr>
        <sz val="11"/>
        <rFont val="Cambria"/>
        <family val="1"/>
      </rPr>
      <t xml:space="preserve"> Select reporting period. Quarterly reports with detailed backup and YTD summary are required </t>
    </r>
    <r>
      <rPr>
        <u/>
        <sz val="11"/>
        <rFont val="Cambria"/>
        <family val="1"/>
      </rPr>
      <t>even when expenditures are zero</t>
    </r>
    <r>
      <rPr>
        <sz val="11"/>
        <rFont val="Cambria"/>
        <family val="1"/>
      </rPr>
      <t xml:space="preserve">. All grantees are required to submit a </t>
    </r>
    <r>
      <rPr>
        <u/>
        <sz val="11"/>
        <rFont val="Cambria"/>
        <family val="1"/>
      </rPr>
      <t>Final</t>
    </r>
    <r>
      <rPr>
        <sz val="11"/>
        <rFont val="Cambria"/>
        <family val="1"/>
      </rPr>
      <t xml:space="preserve"> to close the grant. </t>
    </r>
  </si>
  <si>
    <t xml:space="preserve">. . . </t>
  </si>
  <si>
    <r>
      <t xml:space="preserve">Enter </t>
    </r>
    <r>
      <rPr>
        <b/>
        <u/>
        <sz val="11"/>
        <rFont val="Cambria"/>
        <family val="1"/>
      </rPr>
      <t>Approved Budge</t>
    </r>
    <r>
      <rPr>
        <sz val="11"/>
        <rFont val="Cambria"/>
        <family val="1"/>
      </rPr>
      <t xml:space="preserve">t in this column. It must match the current Approved Budget for the  particular grant precisely. A budget revision must be requested on a budget revision form, not by adjusting this column.      </t>
    </r>
  </si>
  <si>
    <r>
      <t xml:space="preserve">Enter </t>
    </r>
    <r>
      <rPr>
        <b/>
        <u/>
        <sz val="11"/>
        <rFont val="Cambria"/>
        <family val="1"/>
      </rPr>
      <t>Prior YTD Expenditures</t>
    </r>
    <r>
      <rPr>
        <sz val="11"/>
        <rFont val="Cambria"/>
        <family val="1"/>
      </rPr>
      <t>, if none leave blank.</t>
    </r>
  </si>
  <si>
    <r>
      <t xml:space="preserve">This column will automatically record the </t>
    </r>
    <r>
      <rPr>
        <b/>
        <u/>
        <sz val="11"/>
        <rFont val="Cambria"/>
        <family val="1"/>
      </rPr>
      <t>Amount Requested</t>
    </r>
    <r>
      <rPr>
        <sz val="11"/>
        <rFont val="Cambria"/>
        <family val="1"/>
      </rPr>
      <t xml:space="preserve"> for the period by calculating the difference between the prior YTD expenditure amount entered by the grantee and the total YTD Expenditure amount entered by the grantee for the period requested. </t>
    </r>
  </si>
  <si>
    <r>
      <t xml:space="preserve">This column will automatically record the remaining </t>
    </r>
    <r>
      <rPr>
        <b/>
        <u/>
        <sz val="11"/>
        <rFont val="Cambria"/>
        <family val="1"/>
      </rPr>
      <t>Unspent Balance</t>
    </r>
    <r>
      <rPr>
        <sz val="11"/>
        <rFont val="Cambria"/>
        <family val="1"/>
      </rPr>
      <t xml:space="preserve"> by line item.</t>
    </r>
  </si>
  <si>
    <r>
      <t xml:space="preserve">The </t>
    </r>
    <r>
      <rPr>
        <b/>
        <u/>
        <sz val="11"/>
        <rFont val="Cambria"/>
        <family val="1"/>
      </rPr>
      <t>Percent Spent</t>
    </r>
    <r>
      <rPr>
        <sz val="11"/>
        <rFont val="Cambria"/>
        <family val="1"/>
      </rPr>
      <t xml:space="preserve"> column shows how much of the budget line has been spent. If the figure is greater than 110% of the budget line, it is considered over-expended. A budget revision and narrative must be submitted. </t>
    </r>
  </si>
  <si>
    <r>
      <t xml:space="preserve">The </t>
    </r>
    <r>
      <rPr>
        <b/>
        <u/>
        <sz val="11"/>
        <rFont val="Cambria"/>
        <family val="1"/>
      </rPr>
      <t>Remaining</t>
    </r>
    <r>
      <rPr>
        <sz val="11"/>
        <rFont val="Cambria"/>
        <family val="1"/>
      </rPr>
      <t xml:space="preserve"> funds may not be encumbered or spent.  A Program Budget and Narrative is required. </t>
    </r>
  </si>
  <si>
    <r>
      <rPr>
        <b/>
        <u/>
        <sz val="11"/>
        <rFont val="Cambria"/>
        <family val="1"/>
      </rPr>
      <t>Total</t>
    </r>
    <r>
      <rPr>
        <sz val="11"/>
        <rFont val="Cambria"/>
        <family val="1"/>
      </rPr>
      <t xml:space="preserve"> Grant amounts per column. </t>
    </r>
  </si>
  <si>
    <r>
      <rPr>
        <b/>
        <u/>
        <sz val="11"/>
        <rFont val="Cambria"/>
        <family val="1"/>
      </rPr>
      <t>Total Outstanding Encumbrances as of June 30.</t>
    </r>
    <r>
      <rPr>
        <sz val="11"/>
        <rFont val="Cambria"/>
        <family val="1"/>
      </rPr>
      <t xml:space="preserve"> When submitting the fourth quarter 165d-2 form,  A form 165B or equivalent must accompany the April to June expenditure report listing all outstanding encumbrances. Once the outstanding obligations are declared, follow-up (Final Report) is required in order to receive proper reimbursement and to close the grant.  The goal for any outstanding obligations should be to reconcile all purchase activities and personal service expenditures no no more than 60 days from the end of the grant period (August 31). </t>
    </r>
  </si>
  <si>
    <r>
      <rPr>
        <b/>
        <u/>
        <sz val="11"/>
        <rFont val="Cambria"/>
        <family val="1"/>
      </rPr>
      <t>Department use only.</t>
    </r>
    <r>
      <rPr>
        <sz val="11"/>
        <rFont val="Cambria"/>
        <family val="1"/>
      </rPr>
      <t xml:space="preserve"> This section is used by DEED to properly code the request for Payment. </t>
    </r>
  </si>
  <si>
    <r>
      <rPr>
        <b/>
        <u/>
        <sz val="11"/>
        <rFont val="Cambria"/>
        <family val="1"/>
      </rPr>
      <t>Certification</t>
    </r>
    <r>
      <rPr>
        <sz val="11"/>
        <rFont val="Cambria"/>
        <family val="1"/>
      </rPr>
      <t>: All reimbursement forms must be submitted with an original signature by an Authorized Representative (the person authorized by the District).</t>
    </r>
  </si>
  <si>
    <t>Page</t>
  </si>
  <si>
    <t>4.  Date of Expenditure</t>
  </si>
  <si>
    <t>5.  Document Number/ Check Number</t>
  </si>
  <si>
    <t>6.  Item or Name of Vendor &amp; Payroll</t>
  </si>
  <si>
    <t>8.  Amount Paid</t>
  </si>
  <si>
    <t xml:space="preserve">For First Quarter: Submit quarterly detail, for all subsequent Quarters and Final, submit quarterly detail with current Expenditure and YTD Summary. </t>
  </si>
  <si>
    <t>O.</t>
  </si>
  <si>
    <t>P.</t>
  </si>
  <si>
    <t>Q.</t>
  </si>
  <si>
    <t>R.</t>
  </si>
  <si>
    <t>S.</t>
  </si>
  <si>
    <t>T.</t>
  </si>
  <si>
    <t>U.</t>
  </si>
  <si>
    <t>V.</t>
  </si>
  <si>
    <t>#7</t>
  </si>
  <si>
    <t>#8</t>
  </si>
  <si>
    <t>#1 ,2, 3</t>
  </si>
  <si>
    <t>#4, 5, 6</t>
  </si>
  <si>
    <t>#1, 2, 3</t>
  </si>
  <si>
    <t>#4</t>
  </si>
  <si>
    <t>#5</t>
  </si>
  <si>
    <t>#6</t>
  </si>
  <si>
    <r>
      <t xml:space="preserve">Enter </t>
    </r>
    <r>
      <rPr>
        <b/>
        <u/>
        <sz val="11"/>
        <rFont val="Cambria"/>
        <family val="1"/>
      </rPr>
      <t>Total YTD Expenditure</t>
    </r>
    <r>
      <rPr>
        <sz val="11"/>
        <rFont val="Cambria"/>
        <family val="1"/>
      </rPr>
      <t xml:space="preserve">s of the period that is being requested. This will automatically create the amounts in the next column (amount requested). </t>
    </r>
  </si>
  <si>
    <r>
      <t xml:space="preserve">Enter the </t>
    </r>
    <r>
      <rPr>
        <b/>
        <u/>
        <sz val="11"/>
        <rFont val="Cambria"/>
        <family val="1"/>
      </rPr>
      <t>Document Number/Check Number</t>
    </r>
    <r>
      <rPr>
        <sz val="11"/>
        <rFont val="Cambria"/>
        <family val="1"/>
      </rPr>
      <t>.</t>
    </r>
  </si>
  <si>
    <r>
      <t xml:space="preserve">Enter the </t>
    </r>
    <r>
      <rPr>
        <b/>
        <u/>
        <sz val="11"/>
        <rFont val="Cambria"/>
        <family val="1"/>
      </rPr>
      <t>Item or Name of Vendor or Employee</t>
    </r>
    <r>
      <rPr>
        <sz val="11"/>
        <rFont val="Cambria"/>
        <family val="1"/>
      </rPr>
      <t xml:space="preserve"> being paid.</t>
    </r>
  </si>
  <si>
    <r>
      <t xml:space="preserve">Enter the </t>
    </r>
    <r>
      <rPr>
        <b/>
        <u/>
        <sz val="11"/>
        <rFont val="Cambria"/>
        <family val="1"/>
      </rPr>
      <t>Amount Paid</t>
    </r>
    <r>
      <rPr>
        <sz val="11"/>
        <rFont val="Cambria"/>
        <family val="1"/>
      </rPr>
      <t xml:space="preserve"> or charged to this grant reimbursement request.  </t>
    </r>
  </si>
  <si>
    <r>
      <t xml:space="preserve">Enter the </t>
    </r>
    <r>
      <rPr>
        <b/>
        <u/>
        <sz val="11"/>
        <rFont val="Cambria"/>
        <family val="1"/>
      </rPr>
      <t>YTD</t>
    </r>
    <r>
      <rPr>
        <sz val="11"/>
        <rFont val="Cambria"/>
        <family val="1"/>
      </rPr>
      <t xml:space="preserve"> for prior quarters and current reimbursements.</t>
    </r>
  </si>
  <si>
    <t>This is the sum of all quarters.</t>
  </si>
  <si>
    <r>
      <t xml:space="preserve">Enter the </t>
    </r>
    <r>
      <rPr>
        <b/>
        <u/>
        <sz val="11"/>
        <rFont val="Cambria"/>
        <family val="1"/>
      </rPr>
      <t>Date of Obligation</t>
    </r>
    <r>
      <rPr>
        <sz val="11"/>
        <rFont val="Cambria"/>
        <family val="1"/>
      </rPr>
      <t>/expenditure.</t>
    </r>
  </si>
  <si>
    <t>7.  Chart of Accounts</t>
  </si>
  <si>
    <t>#9</t>
  </si>
  <si>
    <t>Line #</t>
  </si>
  <si>
    <r>
      <t>Total outstanding encumbrances as of June 30:</t>
    </r>
    <r>
      <rPr>
        <b/>
        <u/>
        <sz val="12"/>
        <rFont val="Cambria"/>
        <family val="1"/>
        <scheme val="major"/>
      </rPr>
      <t xml:space="preserve">                              </t>
    </r>
    <r>
      <rPr>
        <b/>
        <sz val="12"/>
        <rFont val="Cambria"/>
        <family val="1"/>
        <scheme val="major"/>
      </rPr>
      <t xml:space="preserve">      </t>
    </r>
  </si>
  <si>
    <r>
      <rPr>
        <b/>
        <i/>
        <sz val="11"/>
        <rFont val="Cambria"/>
        <family val="1"/>
      </rPr>
      <t>NOTE:</t>
    </r>
    <r>
      <rPr>
        <i/>
        <sz val="11"/>
        <rFont val="Cambria"/>
        <family val="1"/>
      </rPr>
      <t xml:space="preserve"> SHADED AREAS ARE MANUALLY ENTERED BY THE GRANTEE; ALL OTHER AREAS AUTOMATICALLY CALCULATE FROM FORMULAS WITHIN THE WORKSHEET.</t>
    </r>
  </si>
  <si>
    <r>
      <rPr>
        <b/>
        <sz val="16"/>
        <rFont val="Cambria"/>
        <family val="1"/>
        <scheme val="major"/>
      </rPr>
      <t>RECORD &amp; REPORT
OF LOCAL EXPENDITURES</t>
    </r>
    <r>
      <rPr>
        <b/>
        <sz val="12"/>
        <rFont val="Cambria"/>
        <family val="1"/>
        <scheme val="major"/>
      </rPr>
      <t xml:space="preserve">
</t>
    </r>
    <r>
      <rPr>
        <sz val="12"/>
        <rFont val="Cambria"/>
        <family val="1"/>
        <scheme val="major"/>
      </rPr>
      <t>(continuation sheet)</t>
    </r>
  </si>
  <si>
    <t>Instructions for 165B-2 Record &amp; Report
of Local Expenditures</t>
  </si>
  <si>
    <t>Replicating Redundncy in Schools</t>
  </si>
  <si>
    <r>
      <t>Percent Spent</t>
    </r>
    <r>
      <rPr>
        <b/>
        <sz val="14"/>
        <rFont val="Cambria"/>
        <family val="1"/>
        <scheme val="major"/>
      </rPr>
      <t>*</t>
    </r>
  </si>
  <si>
    <r>
      <rPr>
        <b/>
        <sz val="14"/>
        <rFont val="Calibri"/>
        <family val="2"/>
        <scheme val="minor"/>
      </rPr>
      <t>*</t>
    </r>
    <r>
      <rPr>
        <b/>
        <sz val="10"/>
        <rFont val="Calibri"/>
        <family val="2"/>
        <scheme val="minor"/>
      </rPr>
      <t xml:space="preserve">NOTE: </t>
    </r>
    <r>
      <rPr>
        <sz val="10"/>
        <rFont val="Calibri"/>
        <family val="2"/>
        <scheme val="minor"/>
      </rPr>
      <t xml:space="preserve">If the percent spent is over 110% of the budget line and a budget revision MUST be submitted. </t>
    </r>
  </si>
  <si>
    <t>GRANT NUMBER</t>
  </si>
  <si>
    <r>
      <t xml:space="preserve"> JUL-SEP</t>
    </r>
    <r>
      <rPr>
        <b/>
        <i/>
        <sz val="12"/>
        <rFont val="Cambria"/>
        <family val="1"/>
        <scheme val="major"/>
      </rPr>
      <t xml:space="preserve"> (due Oct 31)</t>
    </r>
  </si>
  <si>
    <r>
      <t xml:space="preserve"> OCT-DEC</t>
    </r>
    <r>
      <rPr>
        <b/>
        <i/>
        <sz val="12"/>
        <rFont val="Cambria"/>
        <family val="1"/>
        <scheme val="major"/>
      </rPr>
      <t xml:space="preserve"> (due Jan 31)</t>
    </r>
  </si>
  <si>
    <t xml:space="preserve"> Month</t>
  </si>
  <si>
    <r>
      <t xml:space="preserve"> JAN-MAR </t>
    </r>
    <r>
      <rPr>
        <b/>
        <i/>
        <sz val="11"/>
        <rFont val="Cambria"/>
        <family val="1"/>
      </rPr>
      <t>(due April 30)</t>
    </r>
  </si>
  <si>
    <r>
      <t xml:space="preserve"> APR-JUN</t>
    </r>
    <r>
      <rPr>
        <b/>
        <i/>
        <sz val="12"/>
        <rFont val="Cambria"/>
        <family val="1"/>
        <scheme val="major"/>
      </rPr>
      <t xml:space="preserve"> (due July 31)</t>
    </r>
  </si>
  <si>
    <r>
      <t xml:space="preserve"> FINAL  </t>
    </r>
    <r>
      <rPr>
        <b/>
        <i/>
        <sz val="12"/>
        <rFont val="Cambria"/>
        <family val="1"/>
        <scheme val="major"/>
      </rPr>
      <t>(due no later than August 15)</t>
    </r>
  </si>
  <si>
    <r>
      <t xml:space="preserve">FINAL  </t>
    </r>
    <r>
      <rPr>
        <b/>
        <i/>
        <sz val="12"/>
        <rFont val="Cambria"/>
        <family val="1"/>
        <scheme val="major"/>
      </rPr>
      <t>(due no later than August 15)</t>
    </r>
  </si>
  <si>
    <t>If the final reimbursement request has not been received, the unexpended balance may be liquidated from the grant.</t>
  </si>
  <si>
    <r>
      <t xml:space="preserve">Final reimbursement requests must be received by </t>
    </r>
    <r>
      <rPr>
        <b/>
        <sz val="12"/>
        <color rgb="FF000000"/>
        <rFont val="Cambria"/>
        <family val="1"/>
        <scheme val="major"/>
      </rPr>
      <t>August 15</t>
    </r>
    <r>
      <rPr>
        <sz val="12"/>
        <color rgb="FF000000"/>
        <rFont val="Cambria"/>
        <family val="1"/>
        <scheme val="major"/>
      </rPr>
      <t xml:space="preserve"> following the end of the grant award period.  
</t>
    </r>
  </si>
  <si>
    <t>This form must be submitted with every grant reimbursement request.  
However, it can be submitted with a printout of a trail balance from the grantees accounting system as long as the printout includes the following:</t>
  </si>
  <si>
    <t>of __________</t>
  </si>
  <si>
    <r>
      <t xml:space="preserve">Enter the </t>
    </r>
    <r>
      <rPr>
        <b/>
        <u/>
        <sz val="11"/>
        <rFont val="Cambria"/>
        <family val="1"/>
      </rPr>
      <t>Chart of Accounts Number</t>
    </r>
    <r>
      <rPr>
        <sz val="11"/>
        <rFont val="Cambria"/>
        <family val="1"/>
      </rPr>
      <t xml:space="preserve"> where these expenditures were charged. 
A list/description of the chart of accounts may be obtained on the DEED website.</t>
    </r>
  </si>
  <si>
    <t>Uniform Chart of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</si>
</sst>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46" x14ac:knownFonts="1">
    <font>
      <sz val="10"/>
      <name val="Arial"/>
    </font>
    <font>
      <sz val="10"/>
      <name val="Arial"/>
      <family val="2"/>
    </font>
    <font>
      <b/>
      <sz val="12"/>
      <name val="Arial"/>
      <family val="2"/>
    </font>
    <font>
      <sz val="12"/>
      <name val="Arial"/>
      <family val="2"/>
    </font>
    <font>
      <sz val="12"/>
      <name val="Arial"/>
      <family val="2"/>
    </font>
    <font>
      <sz val="10"/>
      <name val="Helv"/>
    </font>
    <font>
      <b/>
      <sz val="12"/>
      <name val="Calibri"/>
      <family val="2"/>
    </font>
    <font>
      <b/>
      <i/>
      <sz val="11"/>
      <name val="Cambria"/>
      <family val="1"/>
    </font>
    <font>
      <b/>
      <u/>
      <sz val="12"/>
      <name val="Calibri"/>
      <family val="2"/>
    </font>
    <font>
      <sz val="10"/>
      <name val="Cambria"/>
      <family val="1"/>
      <scheme val="major"/>
    </font>
    <font>
      <b/>
      <sz val="10"/>
      <color indexed="12"/>
      <name val="Cambria"/>
      <family val="1"/>
      <scheme val="major"/>
    </font>
    <font>
      <b/>
      <sz val="12"/>
      <name val="Calibri"/>
      <family val="2"/>
      <scheme val="minor"/>
    </font>
    <font>
      <b/>
      <sz val="12"/>
      <name val="Cambria"/>
      <family val="1"/>
      <scheme val="major"/>
    </font>
    <font>
      <sz val="12"/>
      <name val="Cambria"/>
      <family val="1"/>
      <scheme val="major"/>
    </font>
    <font>
      <sz val="12"/>
      <name val="Calibri"/>
      <family val="2"/>
      <scheme val="minor"/>
    </font>
    <font>
      <sz val="10"/>
      <name val="Calibri"/>
      <family val="2"/>
      <scheme val="minor"/>
    </font>
    <font>
      <i/>
      <sz val="10"/>
      <name val="Cambria"/>
      <family val="1"/>
      <scheme val="major"/>
    </font>
    <font>
      <b/>
      <sz val="16"/>
      <name val="Cambria"/>
      <family val="1"/>
      <scheme val="major"/>
    </font>
    <font>
      <u/>
      <sz val="10"/>
      <color theme="10"/>
      <name val="Arial"/>
      <family val="2"/>
    </font>
    <font>
      <sz val="11"/>
      <name val="Arial"/>
      <family val="2"/>
    </font>
    <font>
      <b/>
      <sz val="20"/>
      <name val="Cambria"/>
      <family val="1"/>
      <scheme val="major"/>
    </font>
    <font>
      <b/>
      <sz val="11"/>
      <name val="Calibri"/>
      <family val="2"/>
      <scheme val="minor"/>
    </font>
    <font>
      <sz val="11"/>
      <name val="Calibri"/>
      <family val="2"/>
      <scheme val="minor"/>
    </font>
    <font>
      <b/>
      <i/>
      <sz val="12"/>
      <color rgb="FF000000"/>
      <name val="Calibri"/>
      <family val="2"/>
    </font>
    <font>
      <sz val="12"/>
      <color rgb="FF000000"/>
      <name val="Calibri"/>
      <family val="2"/>
    </font>
    <font>
      <b/>
      <i/>
      <sz val="12"/>
      <name val="Cambria"/>
      <family val="1"/>
      <scheme val="major"/>
    </font>
    <font>
      <sz val="11"/>
      <name val="Cambria"/>
      <family val="1"/>
    </font>
    <font>
      <b/>
      <sz val="12"/>
      <name val="Cambria"/>
      <family val="1"/>
    </font>
    <font>
      <sz val="12"/>
      <name val="Cambria"/>
      <family val="1"/>
    </font>
    <font>
      <b/>
      <sz val="11"/>
      <name val="Cambria"/>
      <family val="1"/>
    </font>
    <font>
      <b/>
      <u/>
      <sz val="11"/>
      <name val="Cambria"/>
      <family val="1"/>
    </font>
    <font>
      <u/>
      <sz val="11"/>
      <name val="Cambria"/>
      <family val="1"/>
    </font>
    <font>
      <b/>
      <sz val="10"/>
      <name val="Cambria"/>
      <family val="1"/>
      <scheme val="major"/>
    </font>
    <font>
      <b/>
      <sz val="11"/>
      <name val="Cambria"/>
      <family val="1"/>
      <scheme val="major"/>
    </font>
    <font>
      <sz val="11"/>
      <name val="Cambria"/>
      <family val="1"/>
      <scheme val="major"/>
    </font>
    <font>
      <b/>
      <u/>
      <sz val="12"/>
      <name val="Cambria"/>
      <family val="1"/>
      <scheme val="major"/>
    </font>
    <font>
      <b/>
      <i/>
      <sz val="12"/>
      <color rgb="FF000000"/>
      <name val="Cambria"/>
      <family val="1"/>
      <scheme val="major"/>
    </font>
    <font>
      <sz val="12"/>
      <color rgb="FF000000"/>
      <name val="Cambria"/>
      <family val="1"/>
      <scheme val="major"/>
    </font>
    <font>
      <b/>
      <sz val="12"/>
      <color rgb="FF000000"/>
      <name val="Cambria"/>
      <family val="1"/>
      <scheme val="major"/>
    </font>
    <font>
      <sz val="18"/>
      <color rgb="FF000000"/>
      <name val="Cambria"/>
      <family val="1"/>
    </font>
    <font>
      <b/>
      <sz val="18"/>
      <color rgb="FF000000"/>
      <name val="Cambria"/>
      <family val="1"/>
    </font>
    <font>
      <i/>
      <sz val="11"/>
      <name val="Cambria"/>
      <family val="1"/>
    </font>
    <font>
      <b/>
      <sz val="10"/>
      <name val="Arial"/>
      <family val="2"/>
    </font>
    <font>
      <b/>
      <sz val="10"/>
      <name val="Calibri"/>
      <family val="2"/>
      <scheme val="minor"/>
    </font>
    <font>
      <b/>
      <sz val="14"/>
      <name val="Calibri"/>
      <family val="2"/>
      <scheme val="minor"/>
    </font>
    <font>
      <b/>
      <sz val="14"/>
      <name val="Cambria"/>
      <family val="1"/>
      <scheme val="major"/>
    </font>
  </fonts>
  <fills count="8">
    <fill>
      <patternFill patternType="none"/>
    </fill>
    <fill>
      <patternFill patternType="gray125"/>
    </fill>
    <fill>
      <patternFill patternType="solid">
        <fgColor indexed="26"/>
        <bgColor indexed="64"/>
      </patternFill>
    </fill>
    <fill>
      <patternFill patternType="solid">
        <fgColor theme="0" tint="-0.14999847407452621"/>
        <bgColor indexed="64"/>
      </patternFill>
    </fill>
    <fill>
      <patternFill patternType="solid">
        <fgColor theme="0"/>
        <bgColor indexed="64"/>
      </patternFill>
    </fill>
    <fill>
      <patternFill patternType="solid">
        <fgColor rgb="FFEAEAEA"/>
        <bgColor indexed="64"/>
      </patternFill>
    </fill>
    <fill>
      <patternFill patternType="solid">
        <fgColor theme="0" tint="-4.9989318521683403E-2"/>
        <bgColor indexed="64"/>
      </patternFill>
    </fill>
    <fill>
      <patternFill patternType="solid">
        <fgColor rgb="FFF2F2F2"/>
        <bgColor indexed="64"/>
      </patternFill>
    </fill>
  </fills>
  <borders count="56">
    <border>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22"/>
      </top>
      <bottom style="thin">
        <color indexed="22"/>
      </bottom>
      <diagonal/>
    </border>
    <border>
      <left/>
      <right/>
      <top style="thin">
        <color indexed="22"/>
      </top>
      <bottom style="thin">
        <color indexed="22"/>
      </bottom>
      <diagonal/>
    </border>
    <border>
      <left style="thin">
        <color indexed="64"/>
      </left>
      <right/>
      <top style="thin">
        <color indexed="22"/>
      </top>
      <bottom style="thin">
        <color indexed="22"/>
      </bottom>
      <diagonal/>
    </border>
    <border>
      <left/>
      <right style="thin">
        <color indexed="64"/>
      </right>
      <top/>
      <bottom style="thin">
        <color indexed="22"/>
      </bottom>
      <diagonal/>
    </border>
    <border>
      <left/>
      <right/>
      <top/>
      <bottom style="thin">
        <color indexed="22"/>
      </bottom>
      <diagonal/>
    </border>
    <border>
      <left style="thin">
        <color indexed="64"/>
      </left>
      <right/>
      <top style="thin">
        <color indexed="64"/>
      </top>
      <bottom style="thin">
        <color indexed="64"/>
      </bottom>
      <diagonal/>
    </border>
    <border>
      <left style="thin">
        <color indexed="64"/>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64"/>
      </bottom>
      <diagonal/>
    </border>
    <border>
      <left/>
      <right style="thin">
        <color indexed="64"/>
      </right>
      <top style="thin">
        <color indexed="22"/>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bottom style="double">
        <color auto="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style="thin">
        <color indexed="22"/>
      </top>
      <bottom style="thin">
        <color indexed="64"/>
      </bottom>
      <diagonal/>
    </border>
    <border>
      <left style="thin">
        <color indexed="64"/>
      </left>
      <right style="thin">
        <color indexed="64"/>
      </right>
      <top/>
      <bottom style="thin">
        <color indexed="22"/>
      </bottom>
      <diagonal/>
    </border>
    <border>
      <left style="thin">
        <color indexed="64"/>
      </left>
      <right style="thin">
        <color indexed="64"/>
      </right>
      <top/>
      <bottom style="double">
        <color indexed="64"/>
      </bottom>
      <diagonal/>
    </border>
    <border>
      <left style="thin">
        <color indexed="64"/>
      </left>
      <right style="thin">
        <color indexed="64"/>
      </right>
      <top style="thin">
        <color theme="0" tint="-0.24994659260841701"/>
      </top>
      <bottom style="double">
        <color indexed="64"/>
      </bottom>
      <diagonal/>
    </border>
    <border>
      <left/>
      <right style="thin">
        <color indexed="64"/>
      </right>
      <top style="thin">
        <color theme="0" tint="-0.24994659260841701"/>
      </top>
      <bottom style="double">
        <color indexed="64"/>
      </bottom>
      <diagonal/>
    </border>
    <border>
      <left style="thin">
        <color indexed="64"/>
      </left>
      <right/>
      <top style="thin">
        <color indexed="22"/>
      </top>
      <bottom style="double">
        <color indexed="64"/>
      </bottom>
      <diagonal/>
    </border>
    <border>
      <left/>
      <right style="thin">
        <color indexed="64"/>
      </right>
      <top style="thin">
        <color indexed="22"/>
      </top>
      <bottom style="double">
        <color indexed="64"/>
      </bottom>
      <diagonal/>
    </border>
    <border>
      <left/>
      <right style="thin">
        <color indexed="64"/>
      </right>
      <top/>
      <bottom style="double">
        <color indexed="64"/>
      </bottom>
      <diagonal/>
    </border>
    <border>
      <left/>
      <right/>
      <top style="thin">
        <color indexed="22"/>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auto="1"/>
      </top>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9" fontId="1" fillId="0" borderId="0" applyFont="0" applyFill="0" applyBorder="0" applyAlignment="0" applyProtection="0"/>
    <xf numFmtId="0" fontId="18" fillId="0" borderId="0" applyNumberFormat="0" applyFill="0" applyBorder="0" applyAlignment="0" applyProtection="0"/>
    <xf numFmtId="0" fontId="1" fillId="0" borderId="0"/>
    <xf numFmtId="43" fontId="1" fillId="0" borderId="0" applyFont="0" applyFill="0" applyBorder="0" applyAlignment="0" applyProtection="0"/>
  </cellStyleXfs>
  <cellXfs count="423">
    <xf numFmtId="0" fontId="0" fillId="0" borderId="0" xfId="0"/>
    <xf numFmtId="0" fontId="0" fillId="0" borderId="0" xfId="0" applyProtection="1"/>
    <xf numFmtId="0" fontId="0" fillId="0" borderId="0" xfId="0" applyBorder="1" applyProtection="1"/>
    <xf numFmtId="0" fontId="0" fillId="0" borderId="0" xfId="0" applyBorder="1" applyAlignment="1" applyProtection="1">
      <alignment horizontal="centerContinuous"/>
    </xf>
    <xf numFmtId="0" fontId="3" fillId="0" borderId="0" xfId="0" applyFont="1" applyBorder="1" applyProtection="1"/>
    <xf numFmtId="0" fontId="3" fillId="0" borderId="0" xfId="0" applyFont="1" applyBorder="1" applyAlignment="1" applyProtection="1">
      <alignment horizontal="centerContinuous"/>
    </xf>
    <xf numFmtId="0" fontId="4" fillId="0" borderId="0" xfId="0" applyFont="1" applyBorder="1" applyProtection="1"/>
    <xf numFmtId="0" fontId="4" fillId="0" borderId="0" xfId="0" applyFont="1" applyProtection="1"/>
    <xf numFmtId="0" fontId="3" fillId="0" borderId="0" xfId="0" applyFont="1" applyProtection="1"/>
    <xf numFmtId="0" fontId="4" fillId="0" borderId="0" xfId="0" applyFont="1" applyFill="1" applyBorder="1" applyProtection="1"/>
    <xf numFmtId="0" fontId="2" fillId="0" borderId="0" xfId="0" applyFont="1" applyProtection="1"/>
    <xf numFmtId="0" fontId="2" fillId="0" borderId="0" xfId="0" applyFont="1" applyBorder="1" applyProtection="1"/>
    <xf numFmtId="0" fontId="2" fillId="0" borderId="0" xfId="0" applyFont="1" applyBorder="1" applyAlignment="1" applyProtection="1">
      <alignment horizontal="centerContinuous"/>
    </xf>
    <xf numFmtId="0" fontId="2" fillId="0" borderId="0" xfId="2" quotePrefix="1" applyNumberFormat="1" applyFont="1" applyBorder="1" applyProtection="1"/>
    <xf numFmtId="0" fontId="3" fillId="0" borderId="0" xfId="0" applyFont="1" applyBorder="1" applyAlignment="1" applyProtection="1">
      <alignment horizontal="left"/>
    </xf>
    <xf numFmtId="0" fontId="2" fillId="0" borderId="0" xfId="0" applyFont="1" applyFill="1" applyBorder="1" applyProtection="1"/>
    <xf numFmtId="0" fontId="13" fillId="0" borderId="0" xfId="0" applyFont="1" applyProtection="1"/>
    <xf numFmtId="0" fontId="13" fillId="0" borderId="0" xfId="0" applyFont="1" applyBorder="1" applyProtection="1"/>
    <xf numFmtId="0" fontId="14" fillId="0" borderId="0" xfId="0" applyFont="1" applyAlignment="1" applyProtection="1">
      <alignment horizontal="left"/>
    </xf>
    <xf numFmtId="0" fontId="14" fillId="0" borderId="0" xfId="0" applyFont="1" applyProtection="1"/>
    <xf numFmtId="0" fontId="11" fillId="0" borderId="0" xfId="0" applyFont="1" applyFill="1" applyBorder="1" applyProtection="1"/>
    <xf numFmtId="0" fontId="11" fillId="0" borderId="0" xfId="0" applyFont="1" applyBorder="1" applyProtection="1"/>
    <xf numFmtId="0" fontId="12" fillId="0" borderId="2" xfId="0" applyFont="1" applyFill="1" applyBorder="1" applyAlignment="1" applyProtection="1">
      <alignment horizontal="right"/>
    </xf>
    <xf numFmtId="0" fontId="13" fillId="0" borderId="0" xfId="0" applyFont="1" applyAlignment="1" applyProtection="1">
      <alignment horizontal="left"/>
    </xf>
    <xf numFmtId="44" fontId="14" fillId="0" borderId="13" xfId="2" applyFont="1" applyFill="1" applyBorder="1" applyAlignment="1" applyProtection="1"/>
    <xf numFmtId="43" fontId="14" fillId="4" borderId="15" xfId="1" applyFont="1" applyFill="1" applyBorder="1" applyAlignment="1" applyProtection="1"/>
    <xf numFmtId="0" fontId="14" fillId="0" borderId="0" xfId="0" applyFont="1" applyBorder="1" applyAlignment="1" applyProtection="1"/>
    <xf numFmtId="0" fontId="15" fillId="0" borderId="0" xfId="0" applyFont="1" applyBorder="1" applyAlignment="1" applyProtection="1">
      <alignment horizontal="left"/>
    </xf>
    <xf numFmtId="0" fontId="13" fillId="0" borderId="0" xfId="0" applyFont="1" applyBorder="1" applyAlignment="1" applyProtection="1"/>
    <xf numFmtId="43" fontId="14" fillId="4" borderId="18" xfId="1" applyFont="1" applyFill="1" applyBorder="1" applyAlignment="1" applyProtection="1"/>
    <xf numFmtId="0" fontId="12" fillId="0" borderId="4" xfId="0" applyFont="1" applyBorder="1" applyAlignment="1" applyProtection="1">
      <alignment horizontal="center" wrapText="1"/>
    </xf>
    <xf numFmtId="44" fontId="11" fillId="0" borderId="3" xfId="2" applyFont="1" applyFill="1" applyBorder="1" applyAlignment="1" applyProtection="1"/>
    <xf numFmtId="0" fontId="0" fillId="0" borderId="0" xfId="0" applyFill="1" applyProtection="1"/>
    <xf numFmtId="0" fontId="2" fillId="0" borderId="0" xfId="0" applyFont="1" applyFill="1" applyBorder="1" applyAlignment="1" applyProtection="1">
      <alignment horizontal="center"/>
    </xf>
    <xf numFmtId="0" fontId="2" fillId="0" borderId="0" xfId="2" quotePrefix="1" applyNumberFormat="1" applyFont="1" applyBorder="1" applyAlignment="1" applyProtection="1">
      <alignment horizontal="right"/>
    </xf>
    <xf numFmtId="0" fontId="2" fillId="0" borderId="0" xfId="0" applyFont="1" applyBorder="1" applyAlignment="1" applyProtection="1">
      <alignment horizontal="right"/>
    </xf>
    <xf numFmtId="0" fontId="2" fillId="0" borderId="0" xfId="0" applyFont="1" applyAlignment="1" applyProtection="1">
      <alignment horizontal="right"/>
    </xf>
    <xf numFmtId="49" fontId="2" fillId="0" borderId="0" xfId="2" quotePrefix="1" applyNumberFormat="1" applyFont="1" applyBorder="1" applyProtection="1"/>
    <xf numFmtId="0" fontId="12" fillId="0" borderId="0" xfId="2" quotePrefix="1" applyNumberFormat="1" applyFont="1" applyBorder="1" applyAlignment="1" applyProtection="1">
      <alignment horizontal="right"/>
    </xf>
    <xf numFmtId="0" fontId="13" fillId="0" borderId="0" xfId="0" applyFont="1" applyAlignment="1" applyProtection="1"/>
    <xf numFmtId="44" fontId="14" fillId="4" borderId="24" xfId="2" applyFont="1" applyFill="1" applyBorder="1" applyAlignment="1" applyProtection="1"/>
    <xf numFmtId="44" fontId="14" fillId="4" borderId="24" xfId="2" quotePrefix="1" applyFont="1" applyFill="1" applyBorder="1" applyAlignment="1" applyProtection="1"/>
    <xf numFmtId="43" fontId="14" fillId="4" borderId="24" xfId="2" applyNumberFormat="1" applyFont="1" applyFill="1" applyBorder="1" applyAlignment="1" applyProtection="1"/>
    <xf numFmtId="44" fontId="11" fillId="4" borderId="19" xfId="2" applyFont="1" applyFill="1" applyBorder="1" applyAlignment="1" applyProtection="1"/>
    <xf numFmtId="0" fontId="13" fillId="0" borderId="12" xfId="0" applyFont="1" applyBorder="1" applyAlignment="1" applyProtection="1"/>
    <xf numFmtId="0" fontId="13" fillId="0" borderId="0" xfId="0" applyFont="1" applyBorder="1" applyAlignment="1" applyProtection="1">
      <alignment horizontal="center"/>
    </xf>
    <xf numFmtId="0" fontId="3" fillId="0" borderId="12" xfId="0" applyFont="1" applyBorder="1" applyProtection="1"/>
    <xf numFmtId="0" fontId="0" fillId="0" borderId="2" xfId="0" applyBorder="1" applyProtection="1"/>
    <xf numFmtId="0" fontId="3" fillId="0" borderId="12" xfId="0" applyFont="1" applyBorder="1" applyAlignment="1" applyProtection="1">
      <alignment horizontal="centerContinuous"/>
    </xf>
    <xf numFmtId="0" fontId="3" fillId="0" borderId="2" xfId="0" applyFont="1" applyBorder="1" applyProtection="1"/>
    <xf numFmtId="0" fontId="0" fillId="0" borderId="12" xfId="0" applyBorder="1" applyProtection="1"/>
    <xf numFmtId="0" fontId="0" fillId="0" borderId="9" xfId="0" applyBorder="1" applyProtection="1"/>
    <xf numFmtId="0" fontId="3" fillId="0" borderId="10" xfId="0" applyFont="1" applyBorder="1" applyAlignment="1" applyProtection="1">
      <alignment horizontal="center"/>
    </xf>
    <xf numFmtId="0" fontId="3" fillId="0" borderId="0" xfId="0" applyFont="1" applyFill="1" applyBorder="1" applyProtection="1"/>
    <xf numFmtId="0" fontId="2" fillId="0" borderId="0" xfId="0" quotePrefix="1" applyFont="1" applyFill="1" applyBorder="1" applyProtection="1"/>
    <xf numFmtId="1" fontId="11" fillId="0" borderId="0" xfId="0" quotePrefix="1" applyNumberFormat="1" applyFont="1" applyFill="1" applyBorder="1" applyProtection="1"/>
    <xf numFmtId="0" fontId="12" fillId="0" borderId="0" xfId="2" applyNumberFormat="1" applyFont="1" applyBorder="1" applyAlignment="1" applyProtection="1">
      <alignment horizontal="right"/>
    </xf>
    <xf numFmtId="0" fontId="12" fillId="0" borderId="28" xfId="0" applyFont="1" applyFill="1" applyBorder="1" applyAlignment="1" applyProtection="1">
      <alignment horizontal="center"/>
    </xf>
    <xf numFmtId="0" fontId="12" fillId="0" borderId="29" xfId="0" applyFont="1" applyFill="1" applyBorder="1" applyProtection="1"/>
    <xf numFmtId="0" fontId="12" fillId="0" borderId="30" xfId="0" applyFont="1" applyFill="1" applyBorder="1" applyAlignment="1" applyProtection="1">
      <alignment horizontal="center"/>
    </xf>
    <xf numFmtId="0" fontId="12" fillId="0" borderId="31" xfId="0" applyFont="1" applyFill="1" applyBorder="1" applyProtection="1"/>
    <xf numFmtId="0" fontId="13" fillId="0" borderId="32" xfId="0" applyFont="1" applyFill="1" applyBorder="1" applyAlignment="1" applyProtection="1">
      <alignment horizontal="center"/>
    </xf>
    <xf numFmtId="0" fontId="12" fillId="0" borderId="33" xfId="0" applyFont="1" applyFill="1" applyBorder="1" applyProtection="1"/>
    <xf numFmtId="0" fontId="12" fillId="0" borderId="29" xfId="0" applyFont="1" applyFill="1" applyBorder="1" applyAlignment="1" applyProtection="1">
      <alignment horizontal="left"/>
    </xf>
    <xf numFmtId="0" fontId="12" fillId="0" borderId="31" xfId="0" applyFont="1" applyFill="1" applyBorder="1" applyAlignment="1" applyProtection="1">
      <alignment horizontal="left"/>
    </xf>
    <xf numFmtId="0" fontId="12" fillId="0" borderId="32" xfId="0" applyFont="1" applyFill="1" applyBorder="1" applyAlignment="1" applyProtection="1">
      <alignment horizontal="center"/>
    </xf>
    <xf numFmtId="0" fontId="12" fillId="0" borderId="33" xfId="0" applyFont="1" applyFill="1" applyBorder="1" applyAlignment="1" applyProtection="1">
      <alignment horizontal="left"/>
    </xf>
    <xf numFmtId="0" fontId="0" fillId="0" borderId="0" xfId="0" applyFill="1" applyBorder="1" applyProtection="1"/>
    <xf numFmtId="49" fontId="22" fillId="0" borderId="0" xfId="6" applyNumberFormat="1" applyFont="1" applyBorder="1" applyAlignment="1" applyProtection="1">
      <alignment horizontal="right"/>
    </xf>
    <xf numFmtId="0" fontId="11" fillId="0" borderId="0" xfId="0" quotePrefix="1" applyFont="1" applyFill="1" applyBorder="1" applyAlignment="1" applyProtection="1">
      <alignment horizontal="left"/>
    </xf>
    <xf numFmtId="0" fontId="12" fillId="0" borderId="19" xfId="0" applyFont="1" applyFill="1" applyBorder="1" applyAlignment="1" applyProtection="1">
      <alignment horizontal="center" vertical="center" wrapText="1"/>
    </xf>
    <xf numFmtId="0" fontId="12" fillId="0" borderId="4" xfId="0" applyFont="1" applyFill="1" applyBorder="1" applyAlignment="1" applyProtection="1">
      <alignment horizontal="center" wrapText="1"/>
    </xf>
    <xf numFmtId="0" fontId="13" fillId="0" borderId="0" xfId="0" applyFont="1" applyAlignment="1" applyProtection="1">
      <alignment horizontal="left" vertical="top"/>
    </xf>
    <xf numFmtId="0" fontId="13" fillId="0" borderId="0" xfId="0" applyFont="1" applyBorder="1" applyAlignment="1" applyProtection="1">
      <alignment horizontal="left" vertical="top"/>
    </xf>
    <xf numFmtId="0" fontId="32" fillId="0" borderId="19" xfId="0" applyFont="1" applyFill="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9" fillId="0" borderId="0" xfId="0" applyFont="1" applyProtection="1"/>
    <xf numFmtId="0" fontId="9" fillId="0" borderId="0" xfId="0" applyFont="1" applyBorder="1" applyProtection="1"/>
    <xf numFmtId="0" fontId="13" fillId="0" borderId="0" xfId="0" applyFont="1" applyFill="1" applyBorder="1" applyProtection="1"/>
    <xf numFmtId="0" fontId="12" fillId="0" borderId="0" xfId="0" applyFont="1" applyFill="1" applyBorder="1" applyProtection="1"/>
    <xf numFmtId="0" fontId="12" fillId="0" borderId="0" xfId="0" quotePrefix="1" applyFont="1" applyFill="1" applyBorder="1" applyProtection="1"/>
    <xf numFmtId="0" fontId="12" fillId="0" borderId="0" xfId="0" applyFont="1" applyFill="1" applyBorder="1" applyAlignment="1" applyProtection="1">
      <alignment horizontal="center"/>
    </xf>
    <xf numFmtId="0" fontId="9" fillId="0" borderId="0" xfId="0" applyFont="1" applyFill="1" applyBorder="1" applyProtection="1"/>
    <xf numFmtId="0" fontId="9" fillId="0" borderId="0" xfId="0" applyFont="1" applyFill="1" applyProtection="1"/>
    <xf numFmtId="0" fontId="12" fillId="0" borderId="0" xfId="0" applyFont="1" applyBorder="1" applyAlignment="1" applyProtection="1">
      <alignment horizontal="center"/>
    </xf>
    <xf numFmtId="0" fontId="28" fillId="0" borderId="0" xfId="0" applyFont="1" applyBorder="1" applyProtection="1"/>
    <xf numFmtId="0" fontId="28" fillId="0" borderId="0" xfId="0" applyFont="1" applyProtection="1"/>
    <xf numFmtId="0" fontId="28" fillId="0" borderId="0" xfId="0" applyFont="1" applyBorder="1" applyAlignment="1" applyProtection="1">
      <alignment horizontal="center"/>
    </xf>
    <xf numFmtId="0" fontId="4" fillId="0" borderId="0" xfId="0" applyFont="1" applyAlignment="1" applyProtection="1">
      <alignment horizontal="center"/>
    </xf>
    <xf numFmtId="0" fontId="33" fillId="0" borderId="29" xfId="0" applyFont="1" applyFill="1" applyBorder="1" applyAlignment="1" applyProtection="1">
      <alignment vertical="center"/>
    </xf>
    <xf numFmtId="0" fontId="33" fillId="0" borderId="31" xfId="0" applyFont="1" applyFill="1" applyBorder="1" applyAlignment="1" applyProtection="1">
      <alignment vertical="center"/>
    </xf>
    <xf numFmtId="0" fontId="33" fillId="0" borderId="29" xfId="0" applyFont="1" applyFill="1" applyBorder="1" applyAlignment="1" applyProtection="1">
      <alignment horizontal="left" vertical="center"/>
    </xf>
    <xf numFmtId="0" fontId="33" fillId="0" borderId="31" xfId="0" applyFont="1" applyFill="1" applyBorder="1" applyAlignment="1" applyProtection="1">
      <alignment horizontal="left" vertical="center"/>
    </xf>
    <xf numFmtId="0" fontId="0" fillId="0" borderId="0" xfId="0" applyAlignment="1" applyProtection="1"/>
    <xf numFmtId="0" fontId="10" fillId="0" borderId="0" xfId="3" applyFont="1" applyBorder="1" applyAlignment="1" applyProtection="1">
      <alignment horizontal="center"/>
    </xf>
    <xf numFmtId="0" fontId="22" fillId="0" borderId="24" xfId="0" applyFont="1" applyBorder="1" applyProtection="1"/>
    <xf numFmtId="0" fontId="15" fillId="0" borderId="3" xfId="0" applyFont="1" applyBorder="1" applyProtection="1"/>
    <xf numFmtId="0" fontId="15" fillId="0" borderId="0" xfId="0" applyFont="1" applyBorder="1" applyProtection="1"/>
    <xf numFmtId="0" fontId="15" fillId="0" borderId="24" xfId="0" applyFont="1" applyBorder="1" applyProtection="1"/>
    <xf numFmtId="0" fontId="22" fillId="0" borderId="27" xfId="0" applyFont="1" applyBorder="1" applyProtection="1"/>
    <xf numFmtId="0" fontId="22" fillId="0" borderId="0" xfId="0" applyFont="1" applyBorder="1" applyProtection="1"/>
    <xf numFmtId="44" fontId="22" fillId="0" borderId="26" xfId="0" applyNumberFormat="1" applyFont="1" applyBorder="1" applyProtection="1"/>
    <xf numFmtId="0" fontId="22" fillId="0" borderId="3" xfId="0" applyFont="1" applyBorder="1" applyProtection="1"/>
    <xf numFmtId="0" fontId="43" fillId="0" borderId="3" xfId="0" applyFont="1" applyBorder="1" applyAlignment="1" applyProtection="1">
      <alignment vertical="top"/>
    </xf>
    <xf numFmtId="0" fontId="43" fillId="0" borderId="3" xfId="0" applyFont="1" applyBorder="1" applyAlignment="1" applyProtection="1">
      <alignment horizontal="center" vertical="top"/>
    </xf>
    <xf numFmtId="44" fontId="14" fillId="4" borderId="8" xfId="2" applyFont="1" applyFill="1" applyBorder="1" applyAlignment="1" applyProtection="1">
      <alignment horizontal="left" vertical="center" shrinkToFit="1"/>
    </xf>
    <xf numFmtId="0" fontId="13" fillId="0" borderId="37" xfId="0" applyFont="1" applyFill="1" applyBorder="1" applyAlignment="1" applyProtection="1">
      <alignment horizontal="center"/>
    </xf>
    <xf numFmtId="0" fontId="33" fillId="0" borderId="38" xfId="0" applyFont="1" applyFill="1" applyBorder="1" applyAlignment="1" applyProtection="1">
      <alignment vertical="center"/>
    </xf>
    <xf numFmtId="0" fontId="12" fillId="0" borderId="37" xfId="0" applyFont="1" applyFill="1" applyBorder="1" applyAlignment="1" applyProtection="1">
      <alignment horizontal="center"/>
    </xf>
    <xf numFmtId="0" fontId="33" fillId="0" borderId="38" xfId="0" applyFont="1" applyFill="1" applyBorder="1" applyAlignment="1" applyProtection="1">
      <alignment horizontal="left" vertical="center"/>
    </xf>
    <xf numFmtId="0" fontId="22" fillId="0" borderId="0" xfId="6" applyFont="1" applyBorder="1" applyProtection="1">
      <protection locked="0"/>
    </xf>
    <xf numFmtId="49" fontId="22" fillId="0" borderId="0" xfId="6" applyNumberFormat="1" applyFont="1" applyBorder="1" applyAlignment="1" applyProtection="1">
      <alignment horizontal="right"/>
      <protection locked="0"/>
    </xf>
    <xf numFmtId="0" fontId="22" fillId="0" borderId="0" xfId="6" applyFont="1" applyProtection="1">
      <protection locked="0"/>
    </xf>
    <xf numFmtId="0" fontId="22" fillId="0" borderId="0" xfId="6" applyFont="1" applyBorder="1" applyAlignment="1" applyProtection="1">
      <alignment horizontal="right"/>
      <protection locked="0"/>
    </xf>
    <xf numFmtId="0" fontId="22" fillId="0" borderId="0" xfId="6" applyFont="1" applyAlignment="1" applyProtection="1">
      <alignment horizontal="center"/>
      <protection locked="0"/>
    </xf>
    <xf numFmtId="0" fontId="22" fillId="0" borderId="28" xfId="6" applyFont="1" applyBorder="1" applyAlignment="1" applyProtection="1">
      <alignment horizontal="center"/>
      <protection locked="0"/>
    </xf>
    <xf numFmtId="0" fontId="22" fillId="0" borderId="30" xfId="6" applyFont="1" applyBorder="1" applyAlignment="1" applyProtection="1">
      <alignment horizontal="center"/>
      <protection locked="0"/>
    </xf>
    <xf numFmtId="0" fontId="21" fillId="0" borderId="37" xfId="6" applyFont="1" applyBorder="1" applyAlignment="1" applyProtection="1">
      <alignment horizontal="center"/>
      <protection locked="0"/>
    </xf>
    <xf numFmtId="0" fontId="14" fillId="0" borderId="0" xfId="6" applyFont="1" applyAlignment="1" applyProtection="1">
      <alignment vertical="center"/>
      <protection locked="0"/>
    </xf>
    <xf numFmtId="44" fontId="22" fillId="0" borderId="28" xfId="6" applyNumberFormat="1" applyFont="1" applyBorder="1" applyAlignment="1" applyProtection="1">
      <alignment shrinkToFit="1"/>
      <protection locked="0"/>
    </xf>
    <xf numFmtId="44" fontId="22" fillId="0" borderId="30" xfId="6" applyNumberFormat="1" applyFont="1" applyBorder="1" applyAlignment="1" applyProtection="1">
      <alignment shrinkToFit="1"/>
      <protection locked="0"/>
    </xf>
    <xf numFmtId="44" fontId="21" fillId="0" borderId="37" xfId="6" applyNumberFormat="1" applyFont="1" applyBorder="1" applyAlignment="1" applyProtection="1">
      <alignment shrinkToFit="1"/>
      <protection locked="0"/>
    </xf>
    <xf numFmtId="44" fontId="21" fillId="0" borderId="30" xfId="6" applyNumberFormat="1" applyFont="1" applyBorder="1" applyAlignment="1" applyProtection="1">
      <alignment shrinkToFit="1"/>
      <protection locked="0"/>
    </xf>
    <xf numFmtId="0" fontId="22" fillId="0" borderId="46" xfId="6" applyFont="1" applyFill="1" applyBorder="1" applyProtection="1">
      <protection locked="0"/>
    </xf>
    <xf numFmtId="0" fontId="22" fillId="0" borderId="30" xfId="6" applyFont="1" applyFill="1" applyBorder="1" applyAlignment="1" applyProtection="1">
      <alignment horizontal="center"/>
      <protection locked="0"/>
    </xf>
    <xf numFmtId="44" fontId="22" fillId="0" borderId="30" xfId="6" applyNumberFormat="1" applyFont="1" applyFill="1" applyBorder="1" applyAlignment="1" applyProtection="1">
      <alignment shrinkToFit="1"/>
      <protection locked="0"/>
    </xf>
    <xf numFmtId="44" fontId="21" fillId="0" borderId="30" xfId="6" applyNumberFormat="1" applyFont="1" applyFill="1" applyBorder="1" applyAlignment="1" applyProtection="1">
      <alignment shrinkToFit="1"/>
      <protection locked="0"/>
    </xf>
    <xf numFmtId="0" fontId="3" fillId="0" borderId="0" xfId="0" applyFont="1" applyAlignment="1" applyProtection="1">
      <alignment horizontal="centerContinuous"/>
    </xf>
    <xf numFmtId="44" fontId="3" fillId="0" borderId="0" xfId="2" applyFont="1" applyFill="1" applyBorder="1" applyProtection="1"/>
    <xf numFmtId="0" fontId="2" fillId="0" borderId="0" xfId="0" applyFont="1" applyBorder="1" applyAlignment="1" applyProtection="1">
      <alignment horizontal="center"/>
    </xf>
    <xf numFmtId="0" fontId="3" fillId="0" borderId="0" xfId="0" applyFont="1" applyBorder="1" applyAlignment="1" applyProtection="1">
      <alignment horizontal="center"/>
    </xf>
    <xf numFmtId="44" fontId="15" fillId="0" borderId="3" xfId="0" applyNumberFormat="1" applyFont="1" applyBorder="1" applyProtection="1"/>
    <xf numFmtId="44" fontId="15" fillId="0" borderId="24" xfId="0" applyNumberFormat="1" applyFont="1" applyBorder="1" applyProtection="1"/>
    <xf numFmtId="0" fontId="26" fillId="0" borderId="0" xfId="0" applyFont="1" applyBorder="1" applyProtection="1"/>
    <xf numFmtId="0" fontId="26" fillId="0" borderId="0" xfId="0" applyFont="1" applyBorder="1" applyAlignment="1" applyProtection="1">
      <alignment horizontal="center"/>
    </xf>
    <xf numFmtId="0" fontId="28" fillId="0" borderId="0" xfId="0" applyFont="1" applyBorder="1" applyAlignment="1" applyProtection="1">
      <alignment vertical="top"/>
    </xf>
    <xf numFmtId="0" fontId="26" fillId="0" borderId="0" xfId="0" applyFont="1" applyBorder="1" applyAlignment="1" applyProtection="1">
      <alignment vertical="top"/>
    </xf>
    <xf numFmtId="0" fontId="28" fillId="0" borderId="0" xfId="0" applyFont="1" applyAlignment="1" applyProtection="1">
      <alignment vertical="top"/>
    </xf>
    <xf numFmtId="0" fontId="26" fillId="0" borderId="0" xfId="0" applyFont="1" applyBorder="1" applyAlignment="1" applyProtection="1">
      <alignment vertical="top" wrapText="1"/>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top"/>
    </xf>
    <xf numFmtId="0" fontId="27" fillId="0" borderId="0" xfId="0" applyFont="1" applyBorder="1" applyAlignment="1" applyProtection="1">
      <alignment horizontal="left" vertical="top"/>
    </xf>
    <xf numFmtId="0" fontId="27" fillId="0" borderId="0" xfId="0" applyFont="1" applyBorder="1" applyAlignment="1" applyProtection="1">
      <alignment horizontal="center" vertical="top"/>
    </xf>
    <xf numFmtId="0" fontId="28" fillId="0" borderId="0" xfId="0" applyFont="1" applyAlignment="1" applyProtection="1">
      <alignment horizontal="center"/>
    </xf>
    <xf numFmtId="0" fontId="12" fillId="5" borderId="4" xfId="0" applyFont="1" applyFill="1" applyBorder="1" applyAlignment="1" applyProtection="1">
      <alignment horizontal="center"/>
    </xf>
    <xf numFmtId="0" fontId="12" fillId="2" borderId="4" xfId="0" applyFont="1" applyFill="1" applyBorder="1" applyAlignment="1" applyProtection="1">
      <alignment horizontal="center"/>
    </xf>
    <xf numFmtId="43" fontId="14" fillId="5" borderId="17" xfId="1" applyFont="1" applyFill="1" applyBorder="1" applyAlignment="1" applyProtection="1"/>
    <xf numFmtId="43" fontId="14" fillId="5" borderId="14" xfId="1" applyFont="1" applyFill="1" applyBorder="1" applyAlignment="1" applyProtection="1"/>
    <xf numFmtId="0" fontId="22" fillId="0" borderId="0" xfId="0" applyFont="1" applyBorder="1" applyAlignment="1" applyProtection="1">
      <alignment horizontal="center"/>
    </xf>
    <xf numFmtId="0" fontId="14" fillId="5" borderId="2" xfId="0" applyFont="1" applyFill="1" applyBorder="1" applyAlignment="1" applyProtection="1"/>
    <xf numFmtId="0" fontId="14" fillId="5" borderId="13" xfId="0" applyFont="1" applyFill="1" applyBorder="1" applyAlignment="1" applyProtection="1"/>
    <xf numFmtId="0" fontId="22" fillId="0" borderId="26" xfId="0" applyFont="1" applyBorder="1" applyProtection="1"/>
    <xf numFmtId="0" fontId="22" fillId="0" borderId="3" xfId="0" applyFont="1" applyBorder="1" applyAlignment="1" applyProtection="1">
      <alignment horizontal="center"/>
    </xf>
    <xf numFmtId="0" fontId="24" fillId="0" borderId="0" xfId="0" applyFont="1" applyAlignment="1" applyProtection="1">
      <alignment horizontal="left" vertical="center" wrapText="1" readingOrder="1"/>
    </xf>
    <xf numFmtId="0" fontId="34" fillId="0" borderId="11" xfId="6" applyFont="1" applyFill="1" applyBorder="1" applyAlignment="1" applyProtection="1">
      <alignment horizontal="center"/>
    </xf>
    <xf numFmtId="44" fontId="33" fillId="0" borderId="11" xfId="6" applyNumberFormat="1" applyFont="1" applyFill="1" applyBorder="1" applyAlignment="1" applyProtection="1">
      <alignment shrinkToFit="1"/>
    </xf>
    <xf numFmtId="0" fontId="13" fillId="0" borderId="8" xfId="6" applyFont="1" applyFill="1" applyBorder="1" applyAlignment="1" applyProtection="1">
      <alignment horizontal="center" vertical="center"/>
    </xf>
    <xf numFmtId="44" fontId="12" fillId="0" borderId="8" xfId="6" applyNumberFormat="1" applyFont="1" applyFill="1" applyBorder="1" applyAlignment="1" applyProtection="1">
      <alignment vertical="center" shrinkToFit="1"/>
    </xf>
    <xf numFmtId="0" fontId="22" fillId="0" borderId="0" xfId="6" applyFont="1" applyBorder="1" applyProtection="1"/>
    <xf numFmtId="0" fontId="22" fillId="0" borderId="0" xfId="6" applyFont="1" applyBorder="1" applyAlignment="1" applyProtection="1">
      <alignment horizontal="center"/>
    </xf>
    <xf numFmtId="0" fontId="22" fillId="0" borderId="0" xfId="6" applyFont="1" applyProtection="1"/>
    <xf numFmtId="0" fontId="22" fillId="0" borderId="0" xfId="6" applyFont="1" applyBorder="1" applyAlignment="1" applyProtection="1">
      <alignment horizontal="right"/>
    </xf>
    <xf numFmtId="0" fontId="22" fillId="0" borderId="3" xfId="6" applyFont="1" applyBorder="1" applyAlignment="1" applyProtection="1">
      <alignment horizontal="center"/>
    </xf>
    <xf numFmtId="0" fontId="22" fillId="0" borderId="0" xfId="6" applyFont="1" applyAlignment="1" applyProtection="1">
      <alignment horizontal="center"/>
    </xf>
    <xf numFmtId="0" fontId="22" fillId="0" borderId="11" xfId="6" applyFont="1" applyBorder="1" applyAlignment="1" applyProtection="1">
      <alignment horizontal="center"/>
    </xf>
    <xf numFmtId="44" fontId="22" fillId="0" borderId="5" xfId="6" applyNumberFormat="1" applyFont="1" applyBorder="1" applyProtection="1"/>
    <xf numFmtId="44" fontId="22" fillId="0" borderId="11" xfId="6" applyNumberFormat="1" applyFont="1" applyBorder="1" applyProtection="1"/>
    <xf numFmtId="0" fontId="22" fillId="0" borderId="12" xfId="6" applyFont="1" applyBorder="1" applyProtection="1"/>
    <xf numFmtId="44" fontId="21" fillId="0" borderId="11" xfId="6" applyNumberFormat="1" applyFont="1" applyBorder="1" applyProtection="1"/>
    <xf numFmtId="0" fontId="22" fillId="0" borderId="9" xfId="6" applyFont="1" applyBorder="1" applyProtection="1"/>
    <xf numFmtId="0" fontId="22" fillId="0" borderId="10" xfId="6" applyFont="1" applyBorder="1" applyProtection="1"/>
    <xf numFmtId="0" fontId="22" fillId="0" borderId="3" xfId="6" applyFont="1" applyBorder="1" applyProtection="1"/>
    <xf numFmtId="0" fontId="22" fillId="0" borderId="8" xfId="6" applyFont="1" applyBorder="1" applyAlignment="1" applyProtection="1">
      <alignment horizontal="center"/>
    </xf>
    <xf numFmtId="0" fontId="12" fillId="0" borderId="0" xfId="0" applyFont="1" applyAlignment="1" applyProtection="1">
      <alignment horizontal="left"/>
    </xf>
    <xf numFmtId="0" fontId="12" fillId="0" borderId="0" xfId="0" applyFont="1" applyAlignment="1" applyProtection="1"/>
    <xf numFmtId="0" fontId="42" fillId="0" borderId="0" xfId="0" applyFont="1" applyProtection="1"/>
    <xf numFmtId="0" fontId="34" fillId="0" borderId="0" xfId="0" applyFont="1" applyFill="1" applyBorder="1" applyAlignment="1" applyProtection="1">
      <alignment vertical="top" wrapText="1"/>
    </xf>
    <xf numFmtId="0" fontId="12" fillId="0" borderId="0" xfId="0" applyFont="1" applyBorder="1" applyAlignment="1" applyProtection="1"/>
    <xf numFmtId="0" fontId="0" fillId="0" borderId="0" xfId="0" applyAlignment="1" applyProtection="1">
      <alignment vertical="top" wrapText="1"/>
    </xf>
    <xf numFmtId="0" fontId="22" fillId="0" borderId="0" xfId="0" applyFont="1" applyAlignment="1" applyProtection="1">
      <alignment vertical="top" wrapText="1"/>
    </xf>
    <xf numFmtId="0" fontId="22" fillId="0" borderId="0" xfId="0" applyFont="1" applyBorder="1" applyAlignment="1" applyProtection="1">
      <alignment vertical="top" wrapText="1"/>
    </xf>
    <xf numFmtId="0" fontId="12" fillId="6" borderId="4" xfId="0" applyFont="1" applyFill="1" applyBorder="1" applyAlignment="1" applyProtection="1">
      <alignment horizontal="center" vertical="center"/>
      <protection locked="0"/>
    </xf>
    <xf numFmtId="0" fontId="9" fillId="0" borderId="0" xfId="0" applyFont="1" applyBorder="1" applyAlignment="1" applyProtection="1">
      <alignment horizontal="left"/>
    </xf>
    <xf numFmtId="0" fontId="15" fillId="0" borderId="0" xfId="0" applyFont="1" applyBorder="1" applyAlignment="1" applyProtection="1">
      <alignment vertical="top" wrapText="1"/>
    </xf>
    <xf numFmtId="44" fontId="11" fillId="0" borderId="0" xfId="2" applyFont="1" applyFill="1" applyBorder="1" applyAlignment="1" applyProtection="1">
      <alignment horizontal="left" vertical="center" shrinkToFit="1"/>
    </xf>
    <xf numFmtId="0" fontId="43" fillId="0" borderId="0" xfId="0" applyFont="1" applyBorder="1" applyAlignment="1" applyProtection="1">
      <alignment horizontal="center" vertical="top"/>
    </xf>
    <xf numFmtId="0" fontId="43" fillId="0" borderId="0" xfId="0" applyFont="1" applyBorder="1" applyAlignment="1" applyProtection="1">
      <alignment vertical="top"/>
    </xf>
    <xf numFmtId="10" fontId="14" fillId="5" borderId="13" xfId="4" applyNumberFormat="1" applyFont="1" applyFill="1" applyBorder="1" applyAlignment="1" applyProtection="1">
      <alignment horizontal="center"/>
    </xf>
    <xf numFmtId="10" fontId="22" fillId="7" borderId="4" xfId="4" applyNumberFormat="1" applyFont="1" applyFill="1" applyBorder="1" applyAlignment="1" applyProtection="1">
      <alignment horizontal="center" vertical="center" shrinkToFit="1"/>
      <protection locked="0"/>
    </xf>
    <xf numFmtId="43" fontId="14" fillId="6" borderId="17" xfId="1" applyNumberFormat="1" applyFont="1" applyFill="1" applyBorder="1" applyAlignment="1" applyProtection="1">
      <alignment horizontal="left" vertical="center" shrinkToFit="1"/>
      <protection locked="0"/>
    </xf>
    <xf numFmtId="43" fontId="14" fillId="4" borderId="35" xfId="1" applyNumberFormat="1" applyFont="1" applyFill="1" applyBorder="1" applyAlignment="1" applyProtection="1">
      <alignment horizontal="left" vertical="center" shrinkToFit="1"/>
    </xf>
    <xf numFmtId="43" fontId="14" fillId="6" borderId="41" xfId="0" applyNumberFormat="1" applyFont="1" applyFill="1" applyBorder="1" applyAlignment="1" applyProtection="1">
      <alignment horizontal="left" vertical="center" shrinkToFit="1"/>
      <protection locked="0"/>
    </xf>
    <xf numFmtId="43" fontId="14" fillId="4" borderId="36" xfId="1" applyNumberFormat="1" applyFont="1" applyFill="1" applyBorder="1" applyAlignment="1" applyProtection="1">
      <alignment horizontal="left" vertical="center" shrinkToFit="1"/>
    </xf>
    <xf numFmtId="44" fontId="14" fillId="4" borderId="4" xfId="2" quotePrefix="1" applyNumberFormat="1" applyFont="1" applyFill="1" applyBorder="1" applyAlignment="1" applyProtection="1">
      <alignment horizontal="left" vertical="center" shrinkToFit="1"/>
    </xf>
    <xf numFmtId="44" fontId="14" fillId="6" borderId="13" xfId="0" applyNumberFormat="1" applyFont="1" applyFill="1" applyBorder="1" applyAlignment="1" applyProtection="1">
      <alignment horizontal="left" vertical="center" shrinkToFit="1"/>
      <protection locked="0"/>
    </xf>
    <xf numFmtId="44" fontId="14" fillId="4" borderId="34" xfId="1" applyNumberFormat="1" applyFont="1" applyFill="1" applyBorder="1" applyAlignment="1" applyProtection="1">
      <alignment horizontal="left" vertical="center" shrinkToFit="1"/>
    </xf>
    <xf numFmtId="44" fontId="14" fillId="0" borderId="24" xfId="1" applyNumberFormat="1" applyFont="1" applyFill="1" applyBorder="1" applyAlignment="1" applyProtection="1">
      <alignment horizontal="left" vertical="center" shrinkToFit="1"/>
    </xf>
    <xf numFmtId="44" fontId="14" fillId="6" borderId="44" xfId="0" applyNumberFormat="1" applyFont="1" applyFill="1" applyBorder="1" applyAlignment="1" applyProtection="1">
      <alignment horizontal="left" vertical="center" shrinkToFit="1"/>
      <protection locked="0"/>
    </xf>
    <xf numFmtId="44" fontId="14" fillId="0" borderId="25" xfId="1" applyNumberFormat="1" applyFont="1" applyFill="1" applyBorder="1" applyAlignment="1" applyProtection="1">
      <alignment horizontal="left" vertical="center" shrinkToFit="1"/>
    </xf>
    <xf numFmtId="10" fontId="14" fillId="5" borderId="24" xfId="4" applyNumberFormat="1" applyFont="1" applyFill="1" applyBorder="1" applyAlignment="1" applyProtection="1">
      <alignment horizontal="center"/>
    </xf>
    <xf numFmtId="43" fontId="14" fillId="6" borderId="16" xfId="1" applyNumberFormat="1" applyFont="1" applyFill="1" applyBorder="1" applyAlignment="1" applyProtection="1">
      <alignment horizontal="left" vertical="center" shrinkToFit="1"/>
      <protection locked="0"/>
    </xf>
    <xf numFmtId="43" fontId="14" fillId="6" borderId="14" xfId="1" applyNumberFormat="1" applyFont="1" applyFill="1" applyBorder="1" applyAlignment="1" applyProtection="1">
      <alignment horizontal="left" vertical="center" shrinkToFit="1"/>
      <protection locked="0"/>
    </xf>
    <xf numFmtId="0" fontId="9" fillId="0" borderId="0" xfId="0" applyFont="1" applyBorder="1" applyAlignment="1" applyProtection="1">
      <alignment horizontal="left" vertical="top"/>
    </xf>
    <xf numFmtId="0" fontId="0" fillId="0" borderId="0" xfId="0" applyAlignment="1" applyProtection="1">
      <alignment horizontal="left"/>
    </xf>
    <xf numFmtId="0" fontId="21" fillId="0" borderId="0" xfId="0" applyFont="1" applyBorder="1" applyAlignment="1" applyProtection="1">
      <alignment horizontal="center"/>
    </xf>
    <xf numFmtId="0" fontId="13" fillId="0" borderId="0" xfId="0" applyFont="1" applyBorder="1" applyAlignment="1" applyProtection="1">
      <alignment horizontal="left"/>
    </xf>
    <xf numFmtId="0" fontId="9" fillId="0" borderId="0" xfId="0" applyFont="1" applyBorder="1" applyAlignment="1" applyProtection="1">
      <alignment horizontal="center"/>
    </xf>
    <xf numFmtId="43" fontId="14" fillId="6" borderId="39" xfId="1" applyNumberFormat="1" applyFont="1" applyFill="1" applyBorder="1" applyAlignment="1" applyProtection="1">
      <alignment horizontal="left" vertical="center" shrinkToFit="1"/>
      <protection locked="0"/>
    </xf>
    <xf numFmtId="10" fontId="22" fillId="6" borderId="19" xfId="4" applyNumberFormat="1" applyFont="1" applyFill="1" applyBorder="1" applyAlignment="1" applyProtection="1">
      <alignment horizontal="center" vertical="center" shrinkToFit="1"/>
      <protection locked="0"/>
    </xf>
    <xf numFmtId="44" fontId="14" fillId="0" borderId="19" xfId="2" applyNumberFormat="1" applyFont="1" applyFill="1" applyBorder="1" applyAlignment="1" applyProtection="1">
      <alignment horizontal="left" vertical="center" shrinkToFit="1"/>
    </xf>
    <xf numFmtId="44" fontId="14" fillId="0" borderId="13" xfId="2" applyNumberFormat="1" applyFont="1" applyFill="1" applyBorder="1" applyAlignment="1" applyProtection="1">
      <alignment horizontal="left" vertical="center" shrinkToFit="1"/>
    </xf>
    <xf numFmtId="44" fontId="14" fillId="6" borderId="19" xfId="2" applyNumberFormat="1" applyFont="1" applyFill="1" applyBorder="1" applyAlignment="1" applyProtection="1">
      <alignment horizontal="left" vertical="center" shrinkToFit="1"/>
      <protection locked="0"/>
    </xf>
    <xf numFmtId="0" fontId="37" fillId="0" borderId="0" xfId="0" applyFont="1" applyAlignment="1" applyProtection="1">
      <alignment horizontal="left" vertical="center" wrapText="1" readingOrder="1"/>
    </xf>
    <xf numFmtId="44" fontId="14" fillId="6" borderId="43" xfId="2" applyNumberFormat="1" applyFont="1" applyFill="1" applyBorder="1" applyAlignment="1" applyProtection="1">
      <alignment horizontal="left" vertical="center" shrinkToFit="1"/>
      <protection locked="0"/>
    </xf>
    <xf numFmtId="44" fontId="11" fillId="0" borderId="8" xfId="2" applyNumberFormat="1" applyFont="1" applyFill="1" applyBorder="1" applyAlignment="1" applyProtection="1">
      <alignment horizontal="left" vertical="center" shrinkToFit="1"/>
    </xf>
    <xf numFmtId="44" fontId="14" fillId="0" borderId="9" xfId="2" applyFont="1" applyFill="1" applyBorder="1" applyAlignment="1" applyProtection="1">
      <alignment horizontal="left" vertical="center" shrinkToFit="1"/>
    </xf>
    <xf numFmtId="44" fontId="14" fillId="0" borderId="10" xfId="2" applyFont="1" applyFill="1" applyBorder="1" applyAlignment="1" applyProtection="1">
      <alignment horizontal="left" vertical="center" shrinkToFit="1"/>
    </xf>
    <xf numFmtId="0" fontId="12" fillId="0" borderId="0" xfId="0" quotePrefix="1" applyFont="1" applyFill="1" applyBorder="1" applyAlignment="1" applyProtection="1">
      <alignment horizontal="left"/>
    </xf>
    <xf numFmtId="0" fontId="32" fillId="0" borderId="4" xfId="0" applyFont="1" applyFill="1" applyBorder="1" applyAlignment="1" applyProtection="1">
      <alignment horizontal="center" vertical="center" wrapText="1"/>
    </xf>
    <xf numFmtId="43" fontId="14" fillId="6" borderId="20" xfId="1" applyNumberFormat="1" applyFont="1" applyFill="1" applyBorder="1" applyAlignment="1" applyProtection="1">
      <alignment horizontal="left" vertical="center" shrinkToFit="1"/>
      <protection locked="0"/>
    </xf>
    <xf numFmtId="0" fontId="22" fillId="0" borderId="27" xfId="0" applyFont="1" applyBorder="1" applyAlignment="1" applyProtection="1">
      <alignment horizontal="center"/>
    </xf>
    <xf numFmtId="10" fontId="22" fillId="7" borderId="13" xfId="4" applyNumberFormat="1" applyFont="1" applyFill="1" applyBorder="1" applyAlignment="1" applyProtection="1">
      <alignment horizontal="center" vertical="center" shrinkToFit="1"/>
      <protection locked="0"/>
    </xf>
    <xf numFmtId="0" fontId="0" fillId="0" borderId="0" xfId="0" applyBorder="1" applyAlignment="1" applyProtection="1">
      <alignment horizontal="center"/>
    </xf>
    <xf numFmtId="0" fontId="22" fillId="0" borderId="0" xfId="0" applyFont="1" applyBorder="1" applyAlignment="1" applyProtection="1">
      <alignment horizontal="center"/>
    </xf>
    <xf numFmtId="0" fontId="12" fillId="0" borderId="4" xfId="0" applyFont="1" applyFill="1" applyBorder="1" applyAlignment="1" applyProtection="1">
      <alignment horizontal="center" vertical="center"/>
      <protection locked="0"/>
    </xf>
    <xf numFmtId="0" fontId="13" fillId="0" borderId="0" xfId="0" applyFont="1" applyFill="1" applyProtection="1"/>
    <xf numFmtId="0" fontId="13" fillId="0" borderId="0" xfId="0" applyFont="1" applyFill="1" applyBorder="1" applyAlignment="1" applyProtection="1">
      <alignment horizontal="center"/>
    </xf>
    <xf numFmtId="0" fontId="21" fillId="0" borderId="0" xfId="0" applyFont="1" applyBorder="1" applyAlignment="1" applyProtection="1">
      <alignment horizontal="right"/>
    </xf>
    <xf numFmtId="0" fontId="32" fillId="0" borderId="24" xfId="0" applyFont="1" applyFill="1" applyBorder="1" applyAlignment="1" applyProtection="1">
      <alignment horizontal="center" vertical="center" wrapText="1"/>
    </xf>
    <xf numFmtId="0" fontId="32" fillId="0" borderId="13" xfId="0" applyFont="1" applyFill="1" applyBorder="1" applyAlignment="1" applyProtection="1">
      <alignment horizontal="center" vertical="center" wrapText="1"/>
    </xf>
    <xf numFmtId="0" fontId="22" fillId="0" borderId="0" xfId="0" applyFont="1" applyBorder="1" applyAlignment="1" applyProtection="1">
      <alignment horizontal="right"/>
    </xf>
    <xf numFmtId="0" fontId="40" fillId="3" borderId="19" xfId="0" applyFont="1" applyFill="1" applyBorder="1" applyAlignment="1" applyProtection="1">
      <alignment horizontal="center" vertical="center" wrapText="1"/>
    </xf>
    <xf numFmtId="0" fontId="12" fillId="0" borderId="4" xfId="0" applyFont="1" applyFill="1" applyBorder="1" applyAlignment="1" applyProtection="1">
      <alignment horizontal="center" wrapText="1"/>
    </xf>
    <xf numFmtId="0" fontId="22" fillId="0" borderId="24" xfId="0" applyFont="1" applyBorder="1" applyAlignment="1" applyProtection="1">
      <alignment horizontal="center"/>
    </xf>
    <xf numFmtId="0" fontId="21" fillId="0" borderId="46" xfId="6" applyFont="1" applyBorder="1" applyAlignment="1" applyProtection="1">
      <alignment horizontal="right"/>
      <protection locked="0"/>
    </xf>
    <xf numFmtId="0" fontId="21" fillId="0" borderId="47" xfId="6" applyFont="1" applyBorder="1" applyAlignment="1" applyProtection="1">
      <alignment horizontal="right"/>
      <protection locked="0"/>
    </xf>
    <xf numFmtId="0" fontId="22" fillId="0" borderId="46" xfId="6" applyFont="1" applyFill="1" applyBorder="1" applyAlignment="1" applyProtection="1">
      <alignment horizontal="left"/>
      <protection locked="0"/>
    </xf>
    <xf numFmtId="0" fontId="33" fillId="0" borderId="12" xfId="6" applyFont="1" applyFill="1" applyBorder="1" applyAlignment="1" applyProtection="1">
      <alignment horizontal="right"/>
    </xf>
    <xf numFmtId="0" fontId="21" fillId="0" borderId="46" xfId="6" applyFont="1" applyFill="1" applyBorder="1" applyAlignment="1" applyProtection="1">
      <alignment horizontal="right"/>
      <protection locked="0"/>
    </xf>
    <xf numFmtId="0" fontId="22" fillId="0" borderId="46" xfId="6" applyFont="1" applyFill="1" applyBorder="1" applyAlignment="1" applyProtection="1">
      <alignment horizontal="center"/>
      <protection locked="0"/>
    </xf>
    <xf numFmtId="0" fontId="33" fillId="0" borderId="13" xfId="6" applyFont="1" applyBorder="1" applyAlignment="1" applyProtection="1">
      <alignment horizontal="center" vertical="center" wrapText="1"/>
      <protection locked="0"/>
    </xf>
    <xf numFmtId="0" fontId="33" fillId="0" borderId="4" xfId="6" applyFont="1" applyBorder="1" applyAlignment="1" applyProtection="1">
      <alignment horizontal="center" vertical="center" wrapText="1"/>
      <protection locked="0"/>
    </xf>
    <xf numFmtId="17" fontId="22" fillId="0" borderId="46" xfId="6" applyNumberFormat="1" applyFont="1" applyFill="1" applyBorder="1" applyAlignment="1" applyProtection="1">
      <alignment horizontal="center"/>
      <protection locked="0"/>
    </xf>
    <xf numFmtId="17" fontId="22" fillId="0" borderId="12" xfId="6" applyNumberFormat="1" applyFont="1" applyBorder="1" applyAlignment="1" applyProtection="1">
      <alignment horizontal="center"/>
    </xf>
    <xf numFmtId="0" fontId="22" fillId="0" borderId="12" xfId="6" applyFont="1" applyBorder="1" applyAlignment="1" applyProtection="1">
      <alignment horizontal="center"/>
    </xf>
    <xf numFmtId="0" fontId="22" fillId="0" borderId="12" xfId="6" applyFont="1" applyBorder="1" applyAlignment="1" applyProtection="1">
      <alignment horizontal="left"/>
    </xf>
    <xf numFmtId="0" fontId="21" fillId="0" borderId="2" xfId="6" applyFont="1" applyBorder="1" applyAlignment="1" applyProtection="1">
      <alignment horizontal="right"/>
    </xf>
    <xf numFmtId="0" fontId="12" fillId="0" borderId="3" xfId="0" applyFont="1" applyBorder="1" applyAlignment="1" applyProtection="1"/>
    <xf numFmtId="0" fontId="3" fillId="0" borderId="12" xfId="0" applyFont="1" applyBorder="1" applyAlignment="1" applyProtection="1">
      <alignment horizontal="center"/>
    </xf>
    <xf numFmtId="0" fontId="32" fillId="0" borderId="19" xfId="0" applyFont="1" applyFill="1" applyBorder="1" applyAlignment="1" applyProtection="1">
      <alignment horizontal="center" vertical="center" wrapText="1"/>
    </xf>
    <xf numFmtId="0" fontId="21" fillId="0" borderId="50" xfId="0" applyFont="1" applyBorder="1" applyAlignment="1" applyProtection="1">
      <alignment horizontal="right"/>
    </xf>
    <xf numFmtId="0" fontId="20" fillId="0" borderId="0" xfId="0" applyFont="1" applyAlignment="1" applyProtection="1"/>
    <xf numFmtId="0" fontId="17" fillId="0" borderId="0" xfId="0" applyFont="1" applyAlignment="1" applyProtection="1">
      <alignment vertical="top"/>
    </xf>
    <xf numFmtId="0" fontId="36" fillId="0" borderId="0" xfId="0" applyFont="1" applyAlignment="1" applyProtection="1">
      <alignment wrapText="1" readingOrder="1"/>
    </xf>
    <xf numFmtId="0" fontId="36" fillId="0" borderId="0" xfId="0" applyFont="1" applyAlignment="1" applyProtection="1">
      <alignment readingOrder="1"/>
    </xf>
    <xf numFmtId="0" fontId="44" fillId="7" borderId="19" xfId="0" applyFont="1" applyFill="1" applyBorder="1" applyAlignment="1" applyProtection="1">
      <alignment vertical="center"/>
    </xf>
    <xf numFmtId="0" fontId="44" fillId="7" borderId="24" xfId="0" applyFont="1" applyFill="1" applyBorder="1" applyAlignment="1" applyProtection="1">
      <alignment vertical="center"/>
    </xf>
    <xf numFmtId="0" fontId="44" fillId="7" borderId="13" xfId="0" applyFont="1" applyFill="1" applyBorder="1" applyAlignment="1" applyProtection="1">
      <alignment vertical="center"/>
    </xf>
    <xf numFmtId="0" fontId="22" fillId="0" borderId="25" xfId="0" applyFont="1" applyBorder="1" applyAlignment="1" applyProtection="1"/>
    <xf numFmtId="0" fontId="21" fillId="0" borderId="50" xfId="0" applyFont="1" applyBorder="1" applyAlignment="1" applyProtection="1">
      <alignment horizontal="center"/>
    </xf>
    <xf numFmtId="10" fontId="22" fillId="0" borderId="19" xfId="4" applyNumberFormat="1" applyFont="1" applyFill="1" applyBorder="1" applyAlignment="1" applyProtection="1">
      <alignment vertical="center" shrinkToFit="1"/>
    </xf>
    <xf numFmtId="10" fontId="22" fillId="0" borderId="13" xfId="4" applyNumberFormat="1" applyFont="1" applyFill="1" applyBorder="1" applyAlignment="1" applyProtection="1">
      <alignment vertical="center" shrinkToFit="1"/>
    </xf>
    <xf numFmtId="10" fontId="22" fillId="4" borderId="19" xfId="4" applyNumberFormat="1" applyFont="1" applyFill="1" applyBorder="1" applyAlignment="1" applyProtection="1">
      <alignment vertical="center" shrinkToFit="1"/>
    </xf>
    <xf numFmtId="10" fontId="22" fillId="4" borderId="13" xfId="4" applyNumberFormat="1" applyFont="1" applyFill="1" applyBorder="1" applyAlignment="1" applyProtection="1">
      <alignment vertical="center" shrinkToFit="1"/>
    </xf>
    <xf numFmtId="10" fontId="22" fillId="0" borderId="43" xfId="4" applyNumberFormat="1" applyFont="1" applyFill="1" applyBorder="1" applyAlignment="1" applyProtection="1">
      <alignment vertical="center" shrinkToFit="1"/>
    </xf>
    <xf numFmtId="10" fontId="22" fillId="0" borderId="44" xfId="4" applyNumberFormat="1" applyFont="1" applyFill="1" applyBorder="1" applyAlignment="1" applyProtection="1">
      <alignment vertical="center" shrinkToFit="1"/>
    </xf>
    <xf numFmtId="10" fontId="22" fillId="4" borderId="16" xfId="4" applyNumberFormat="1" applyFont="1" applyFill="1" applyBorder="1" applyAlignment="1" applyProtection="1">
      <alignment vertical="center" shrinkToFit="1"/>
    </xf>
    <xf numFmtId="10" fontId="22" fillId="4" borderId="14" xfId="4" applyNumberFormat="1" applyFont="1" applyFill="1" applyBorder="1" applyAlignment="1" applyProtection="1">
      <alignment vertical="center" shrinkToFit="1"/>
    </xf>
    <xf numFmtId="10" fontId="22" fillId="4" borderId="20" xfId="4" applyNumberFormat="1" applyFont="1" applyFill="1" applyBorder="1" applyAlignment="1" applyProtection="1">
      <alignment vertical="center" shrinkToFit="1"/>
    </xf>
    <xf numFmtId="10" fontId="22" fillId="4" borderId="21" xfId="4" applyNumberFormat="1" applyFont="1" applyFill="1" applyBorder="1" applyAlignment="1" applyProtection="1">
      <alignment vertical="center" shrinkToFit="1"/>
    </xf>
    <xf numFmtId="10" fontId="22" fillId="4" borderId="39" xfId="4" applyNumberFormat="1" applyFont="1" applyFill="1" applyBorder="1" applyAlignment="1" applyProtection="1">
      <alignment vertical="center" shrinkToFit="1"/>
    </xf>
    <xf numFmtId="10" fontId="22" fillId="4" borderId="40" xfId="4" applyNumberFormat="1" applyFont="1" applyFill="1" applyBorder="1" applyAlignment="1" applyProtection="1">
      <alignment vertical="center" shrinkToFit="1"/>
    </xf>
    <xf numFmtId="10" fontId="22" fillId="0" borderId="48" xfId="4" applyNumberFormat="1" applyFont="1" applyFill="1" applyBorder="1" applyAlignment="1" applyProtection="1">
      <alignment vertical="center" shrinkToFit="1"/>
    </xf>
    <xf numFmtId="10" fontId="22" fillId="0" borderId="49" xfId="4" applyNumberFormat="1" applyFont="1" applyFill="1" applyBorder="1" applyAlignment="1" applyProtection="1">
      <alignment vertical="center" shrinkToFit="1"/>
    </xf>
    <xf numFmtId="0" fontId="32" fillId="0" borderId="19" xfId="0" applyFont="1" applyFill="1" applyBorder="1" applyAlignment="1" applyProtection="1">
      <alignment vertical="center" wrapText="1"/>
    </xf>
    <xf numFmtId="0" fontId="32" fillId="0" borderId="13" xfId="0" applyFont="1" applyFill="1" applyBorder="1" applyAlignment="1" applyProtection="1">
      <alignment vertical="center" wrapText="1"/>
    </xf>
    <xf numFmtId="44" fontId="14" fillId="0" borderId="3" xfId="2" applyFont="1" applyFill="1" applyBorder="1" applyAlignment="1" applyProtection="1">
      <alignment vertical="center" shrinkToFit="1"/>
    </xf>
    <xf numFmtId="44" fontId="14" fillId="0" borderId="10" xfId="2" applyFont="1" applyFill="1" applyBorder="1" applyAlignment="1" applyProtection="1">
      <alignment vertical="center" shrinkToFit="1"/>
    </xf>
    <xf numFmtId="10" fontId="22" fillId="7" borderId="24" xfId="4" applyNumberFormat="1" applyFont="1" applyFill="1" applyBorder="1" applyAlignment="1" applyProtection="1">
      <alignment vertical="center" shrinkToFit="1"/>
      <protection locked="0"/>
    </xf>
    <xf numFmtId="10" fontId="22" fillId="7" borderId="13" xfId="4" applyNumberFormat="1" applyFont="1" applyFill="1" applyBorder="1" applyAlignment="1" applyProtection="1">
      <alignment vertical="center" shrinkToFit="1"/>
      <protection locked="0"/>
    </xf>
    <xf numFmtId="0" fontId="22" fillId="0" borderId="3" xfId="0" applyFont="1" applyBorder="1" applyAlignment="1" applyProtection="1"/>
    <xf numFmtId="0" fontId="43" fillId="0" borderId="24" xfId="0" applyFont="1" applyBorder="1" applyAlignment="1" applyProtection="1">
      <alignment vertical="top"/>
    </xf>
    <xf numFmtId="44" fontId="11" fillId="0" borderId="9" xfId="2" applyNumberFormat="1" applyFont="1" applyFill="1" applyBorder="1" applyAlignment="1" applyProtection="1">
      <alignment vertical="center" shrinkToFit="1"/>
    </xf>
    <xf numFmtId="44" fontId="11" fillId="0" borderId="10" xfId="2" applyNumberFormat="1" applyFont="1" applyFill="1" applyBorder="1" applyAlignment="1" applyProtection="1">
      <alignment vertical="center" shrinkToFit="1"/>
    </xf>
    <xf numFmtId="43" fontId="14" fillId="4" borderId="15" xfId="1" applyNumberFormat="1" applyFont="1" applyFill="1" applyBorder="1" applyAlignment="1" applyProtection="1">
      <alignment vertical="center" shrinkToFit="1"/>
    </xf>
    <xf numFmtId="43" fontId="14" fillId="4" borderId="14" xfId="1" applyNumberFormat="1" applyFont="1" applyFill="1" applyBorder="1" applyAlignment="1" applyProtection="1">
      <alignment vertical="center" shrinkToFit="1"/>
    </xf>
    <xf numFmtId="43" fontId="14" fillId="4" borderId="42" xfId="1" applyNumberFormat="1" applyFont="1" applyFill="1" applyBorder="1" applyAlignment="1" applyProtection="1">
      <alignment vertical="center" shrinkToFit="1"/>
    </xf>
    <xf numFmtId="43" fontId="14" fillId="4" borderId="40" xfId="1" applyNumberFormat="1" applyFont="1" applyFill="1" applyBorder="1" applyAlignment="1" applyProtection="1">
      <alignment vertical="center" shrinkToFit="1"/>
    </xf>
    <xf numFmtId="44" fontId="14" fillId="0" borderId="24" xfId="2" applyNumberFormat="1" applyFont="1" applyFill="1" applyBorder="1" applyAlignment="1" applyProtection="1">
      <alignment vertical="center" shrinkToFit="1"/>
    </xf>
    <xf numFmtId="44" fontId="14" fillId="0" borderId="13" xfId="2" applyNumberFormat="1" applyFont="1" applyFill="1" applyBorder="1" applyAlignment="1" applyProtection="1">
      <alignment vertical="center" shrinkToFit="1"/>
    </xf>
    <xf numFmtId="44" fontId="14" fillId="4" borderId="19" xfId="1" applyNumberFormat="1" applyFont="1" applyFill="1" applyBorder="1" applyAlignment="1" applyProtection="1">
      <alignment vertical="center" shrinkToFit="1"/>
    </xf>
    <xf numFmtId="44" fontId="14" fillId="4" borderId="13" xfId="1" applyNumberFormat="1" applyFont="1" applyFill="1" applyBorder="1" applyAlignment="1" applyProtection="1">
      <alignment vertical="center" shrinkToFit="1"/>
    </xf>
    <xf numFmtId="44" fontId="14" fillId="0" borderId="19" xfId="1" applyNumberFormat="1" applyFont="1" applyFill="1" applyBorder="1" applyAlignment="1" applyProtection="1">
      <alignment vertical="center" shrinkToFit="1"/>
    </xf>
    <xf numFmtId="44" fontId="14" fillId="0" borderId="13" xfId="1" applyNumberFormat="1" applyFont="1" applyFill="1" applyBorder="1" applyAlignment="1" applyProtection="1">
      <alignment vertical="center" shrinkToFit="1"/>
    </xf>
    <xf numFmtId="44" fontId="14" fillId="0" borderId="43" xfId="1" applyNumberFormat="1" applyFont="1" applyFill="1" applyBorder="1" applyAlignment="1" applyProtection="1">
      <alignment vertical="center" shrinkToFit="1"/>
    </xf>
    <xf numFmtId="44" fontId="14" fillId="0" borderId="44" xfId="1" applyNumberFormat="1" applyFont="1" applyFill="1" applyBorder="1" applyAlignment="1" applyProtection="1">
      <alignment vertical="center" shrinkToFit="1"/>
    </xf>
    <xf numFmtId="0" fontId="16" fillId="0" borderId="7" xfId="0" applyFont="1" applyBorder="1" applyAlignment="1" applyProtection="1">
      <alignment vertical="top"/>
    </xf>
    <xf numFmtId="0" fontId="12" fillId="0" borderId="0" xfId="0" quotePrefix="1" applyFont="1" applyFill="1" applyBorder="1" applyAlignment="1" applyProtection="1"/>
    <xf numFmtId="0" fontId="9" fillId="0" borderId="7" xfId="0" applyFont="1" applyBorder="1" applyAlignment="1" applyProtection="1">
      <alignment vertical="top"/>
    </xf>
    <xf numFmtId="0" fontId="9" fillId="0" borderId="0" xfId="0" applyFont="1" applyBorder="1" applyAlignment="1" applyProtection="1">
      <alignment vertical="top"/>
    </xf>
    <xf numFmtId="44" fontId="11" fillId="6" borderId="3" xfId="2" applyFont="1" applyFill="1" applyBorder="1" applyAlignment="1" applyProtection="1">
      <protection locked="0"/>
    </xf>
    <xf numFmtId="10" fontId="21" fillId="0" borderId="48" xfId="4" applyNumberFormat="1" applyFont="1" applyFill="1" applyBorder="1" applyAlignment="1" applyProtection="1">
      <alignment vertical="center" shrinkToFit="1"/>
    </xf>
    <xf numFmtId="10" fontId="21" fillId="0" borderId="49" xfId="4" applyNumberFormat="1" applyFont="1" applyFill="1" applyBorder="1" applyAlignment="1" applyProtection="1">
      <alignment vertical="center" shrinkToFit="1"/>
    </xf>
    <xf numFmtId="0" fontId="13" fillId="6" borderId="3" xfId="0" applyFont="1" applyFill="1" applyBorder="1" applyAlignment="1" applyProtection="1">
      <protection locked="0"/>
    </xf>
    <xf numFmtId="0" fontId="9" fillId="0" borderId="0" xfId="0" applyFont="1" applyBorder="1" applyAlignment="1" applyProtection="1"/>
    <xf numFmtId="14" fontId="9" fillId="6" borderId="3" xfId="0" applyNumberFormat="1" applyFont="1" applyFill="1" applyBorder="1" applyAlignment="1" applyProtection="1">
      <protection locked="0"/>
    </xf>
    <xf numFmtId="0" fontId="9" fillId="6" borderId="3" xfId="0" applyFont="1" applyFill="1" applyBorder="1" applyAlignment="1" applyProtection="1">
      <protection locked="0"/>
    </xf>
    <xf numFmtId="0" fontId="12" fillId="6" borderId="3" xfId="0" applyFont="1" applyFill="1" applyBorder="1" applyAlignment="1" applyProtection="1">
      <protection locked="0"/>
    </xf>
    <xf numFmtId="0" fontId="37" fillId="0" borderId="0" xfId="0" applyFont="1" applyAlignment="1" applyProtection="1">
      <alignment vertical="center" readingOrder="1"/>
    </xf>
    <xf numFmtId="0" fontId="15" fillId="0" borderId="0" xfId="0" applyFont="1" applyBorder="1" applyAlignment="1" applyProtection="1">
      <alignment vertical="center"/>
    </xf>
    <xf numFmtId="0" fontId="22" fillId="0" borderId="0" xfId="0" applyFont="1" applyBorder="1" applyAlignment="1" applyProtection="1"/>
    <xf numFmtId="0" fontId="21" fillId="0" borderId="0" xfId="0" applyFont="1" applyBorder="1" applyAlignment="1" applyProtection="1"/>
    <xf numFmtId="0" fontId="13" fillId="0" borderId="3" xfId="0" applyFont="1" applyBorder="1" applyAlignment="1" applyProtection="1"/>
    <xf numFmtId="0" fontId="15" fillId="0" borderId="3" xfId="0" applyFont="1" applyBorder="1" applyAlignment="1" applyProtection="1"/>
    <xf numFmtId="0" fontId="15" fillId="0" borderId="24" xfId="0" applyFont="1" applyBorder="1" applyAlignment="1" applyProtection="1"/>
    <xf numFmtId="0" fontId="11" fillId="0" borderId="7" xfId="0" applyFont="1" applyBorder="1" applyAlignment="1" applyProtection="1"/>
    <xf numFmtId="0" fontId="11" fillId="0" borderId="1" xfId="0" applyFont="1" applyBorder="1" applyAlignment="1" applyProtection="1"/>
    <xf numFmtId="0" fontId="9" fillId="0" borderId="7" xfId="0" applyFont="1" applyBorder="1" applyAlignment="1" applyProtection="1"/>
    <xf numFmtId="49" fontId="11" fillId="6" borderId="3" xfId="0" applyNumberFormat="1" applyFont="1" applyFill="1" applyBorder="1" applyAlignment="1" applyProtection="1">
      <protection locked="0"/>
    </xf>
    <xf numFmtId="0" fontId="14" fillId="6" borderId="3" xfId="0" applyNumberFormat="1" applyFont="1" applyFill="1" applyBorder="1" applyAlignment="1" applyProtection="1">
      <protection locked="0"/>
    </xf>
    <xf numFmtId="44" fontId="14" fillId="6" borderId="3" xfId="1" applyNumberFormat="1" applyFont="1" applyFill="1" applyBorder="1" applyAlignment="1" applyProtection="1">
      <protection locked="0"/>
    </xf>
    <xf numFmtId="44" fontId="11" fillId="6" borderId="3" xfId="2" applyNumberFormat="1" applyFont="1" applyFill="1" applyBorder="1" applyAlignment="1" applyProtection="1">
      <protection locked="0"/>
    </xf>
    <xf numFmtId="0" fontId="29" fillId="0" borderId="0" xfId="0" applyFont="1" applyBorder="1" applyAlignment="1" applyProtection="1">
      <alignment vertical="top"/>
    </xf>
    <xf numFmtId="0" fontId="26" fillId="0" borderId="0" xfId="0" applyFont="1" applyBorder="1" applyAlignment="1" applyProtection="1"/>
    <xf numFmtId="0" fontId="41" fillId="0" borderId="0" xfId="0" applyFont="1" applyBorder="1" applyAlignment="1" applyProtection="1">
      <alignment vertical="top"/>
    </xf>
    <xf numFmtId="0" fontId="30" fillId="0" borderId="0" xfId="0" applyFont="1" applyBorder="1" applyAlignment="1" applyProtection="1">
      <alignment vertical="top"/>
    </xf>
    <xf numFmtId="0" fontId="13" fillId="0" borderId="0" xfId="0" applyFont="1" applyBorder="1" applyAlignment="1" applyProtection="1">
      <alignment vertical="top"/>
    </xf>
    <xf numFmtId="0" fontId="13" fillId="0" borderId="0" xfId="0" applyFont="1" applyAlignment="1" applyProtection="1">
      <alignment vertical="top"/>
    </xf>
    <xf numFmtId="0" fontId="13" fillId="0" borderId="7" xfId="0" applyFont="1" applyBorder="1" applyAlignment="1" applyProtection="1">
      <alignment vertical="top"/>
    </xf>
    <xf numFmtId="0" fontId="3" fillId="0" borderId="3" xfId="0" applyFont="1" applyBorder="1" applyAlignment="1" applyProtection="1"/>
    <xf numFmtId="0" fontId="0" fillId="0" borderId="3" xfId="0" applyBorder="1" applyAlignment="1" applyProtection="1"/>
    <xf numFmtId="0" fontId="14" fillId="2" borderId="3" xfId="0" applyFont="1" applyFill="1" applyBorder="1" applyAlignment="1" applyProtection="1"/>
    <xf numFmtId="0" fontId="12" fillId="0" borderId="4" xfId="0" applyFont="1" applyFill="1" applyBorder="1" applyAlignment="1" applyProtection="1">
      <alignment wrapText="1"/>
    </xf>
    <xf numFmtId="43" fontId="14" fillId="5" borderId="20" xfId="1" applyFont="1" applyFill="1" applyBorder="1" applyAlignment="1" applyProtection="1"/>
    <xf numFmtId="43" fontId="14" fillId="5" borderId="23" xfId="1" applyFont="1" applyFill="1" applyBorder="1" applyAlignment="1" applyProtection="1"/>
    <xf numFmtId="44" fontId="14" fillId="0" borderId="19" xfId="2" applyFont="1" applyFill="1" applyBorder="1" applyAlignment="1" applyProtection="1"/>
    <xf numFmtId="10" fontId="14" fillId="5" borderId="19" xfId="4" applyNumberFormat="1" applyFont="1" applyFill="1" applyBorder="1" applyAlignment="1" applyProtection="1"/>
    <xf numFmtId="10" fontId="14" fillId="5" borderId="13" xfId="4" applyNumberFormat="1" applyFont="1" applyFill="1" applyBorder="1" applyAlignment="1" applyProtection="1"/>
    <xf numFmtId="44" fontId="14" fillId="5" borderId="13" xfId="2" applyFont="1" applyFill="1" applyBorder="1" applyAlignment="1" applyProtection="1"/>
    <xf numFmtId="44" fontId="11" fillId="0" borderId="19" xfId="2" applyFont="1" applyFill="1" applyBorder="1" applyAlignment="1" applyProtection="1"/>
    <xf numFmtId="0" fontId="11" fillId="0" borderId="0" xfId="0" quotePrefix="1" applyFont="1" applyFill="1" applyBorder="1" applyAlignment="1" applyProtection="1"/>
    <xf numFmtId="0" fontId="23" fillId="0" borderId="0" xfId="0" applyFont="1" applyAlignment="1" applyProtection="1">
      <alignment readingOrder="1"/>
    </xf>
    <xf numFmtId="0" fontId="13" fillId="2" borderId="3" xfId="0" applyFont="1" applyFill="1" applyBorder="1" applyAlignment="1" applyProtection="1"/>
    <xf numFmtId="0" fontId="2" fillId="3" borderId="3" xfId="0" applyFont="1" applyFill="1" applyBorder="1" applyAlignment="1" applyProtection="1"/>
    <xf numFmtId="0" fontId="16" fillId="0" borderId="0" xfId="0" applyFont="1" applyBorder="1" applyAlignment="1" applyProtection="1">
      <alignment vertical="top"/>
    </xf>
    <xf numFmtId="0" fontId="12" fillId="0" borderId="19" xfId="0" applyFont="1" applyFill="1" applyBorder="1" applyAlignment="1" applyProtection="1">
      <alignment vertical="center" wrapText="1"/>
    </xf>
    <xf numFmtId="43" fontId="14" fillId="0" borderId="20" xfId="1" applyNumberFormat="1" applyFont="1" applyFill="1" applyBorder="1" applyAlignment="1" applyProtection="1"/>
    <xf numFmtId="43" fontId="14" fillId="0" borderId="16" xfId="1" applyFont="1" applyFill="1" applyBorder="1" applyAlignment="1" applyProtection="1"/>
    <xf numFmtId="43" fontId="14" fillId="0" borderId="22" xfId="1" applyFont="1" applyFill="1" applyBorder="1" applyAlignment="1" applyProtection="1"/>
    <xf numFmtId="43" fontId="14" fillId="0" borderId="19" xfId="1" applyFont="1" applyFill="1" applyBorder="1" applyAlignment="1" applyProtection="1"/>
    <xf numFmtId="0" fontId="24" fillId="0" borderId="0" xfId="0" applyFont="1" applyAlignment="1" applyProtection="1">
      <alignment vertical="center" readingOrder="1"/>
    </xf>
    <xf numFmtId="9" fontId="14" fillId="0" borderId="19" xfId="4" applyFont="1" applyFill="1" applyBorder="1" applyAlignment="1" applyProtection="1"/>
    <xf numFmtId="9" fontId="14" fillId="0" borderId="20" xfId="4" applyFont="1" applyFill="1" applyBorder="1" applyAlignment="1" applyProtection="1"/>
    <xf numFmtId="9" fontId="14" fillId="0" borderId="16" xfId="4" applyFont="1" applyFill="1" applyBorder="1" applyAlignment="1" applyProtection="1"/>
    <xf numFmtId="9" fontId="14" fillId="0" borderId="22" xfId="4" applyFont="1" applyFill="1" applyBorder="1" applyAlignment="1" applyProtection="1"/>
    <xf numFmtId="9" fontId="11" fillId="0" borderId="19" xfId="4" applyFont="1" applyFill="1" applyBorder="1" applyAlignment="1" applyProtection="1"/>
    <xf numFmtId="0" fontId="12" fillId="0" borderId="4" xfId="0" applyFont="1" applyFill="1" applyBorder="1" applyAlignment="1" applyProtection="1">
      <alignment horizontal="center" vertical="center" wrapText="1"/>
    </xf>
    <xf numFmtId="0" fontId="21" fillId="3" borderId="19" xfId="0" applyFont="1" applyFill="1" applyBorder="1" applyAlignment="1" applyProtection="1">
      <alignment vertical="center"/>
    </xf>
    <xf numFmtId="0" fontId="21" fillId="3" borderId="24" xfId="0" applyFont="1" applyFill="1" applyBorder="1" applyAlignment="1" applyProtection="1">
      <alignment vertical="center"/>
    </xf>
    <xf numFmtId="0" fontId="21" fillId="3" borderId="13" xfId="0" applyFont="1" applyFill="1" applyBorder="1" applyAlignment="1" applyProtection="1">
      <alignment vertical="center"/>
    </xf>
    <xf numFmtId="0" fontId="22" fillId="0" borderId="7" xfId="0" applyFont="1" applyBorder="1" applyAlignment="1" applyProtection="1"/>
    <xf numFmtId="0" fontId="22" fillId="0" borderId="24" xfId="0" applyFont="1" applyBorder="1" applyAlignment="1" applyProtection="1"/>
    <xf numFmtId="44" fontId="14" fillId="2" borderId="3" xfId="1" applyNumberFormat="1" applyFont="1" applyFill="1" applyBorder="1" applyAlignment="1" applyProtection="1">
      <alignment horizontal="right"/>
    </xf>
    <xf numFmtId="0" fontId="0" fillId="0" borderId="0" xfId="0" applyBorder="1" applyAlignment="1" applyProtection="1"/>
    <xf numFmtId="49" fontId="11" fillId="0" borderId="3" xfId="2" applyNumberFormat="1" applyFont="1" applyFill="1" applyBorder="1" applyAlignment="1" applyProtection="1"/>
    <xf numFmtId="44" fontId="14" fillId="5" borderId="3" xfId="2" applyFont="1" applyFill="1" applyBorder="1" applyAlignment="1" applyProtection="1"/>
    <xf numFmtId="14" fontId="9" fillId="2" borderId="3" xfId="0" applyNumberFormat="1" applyFont="1" applyFill="1" applyBorder="1" applyAlignment="1" applyProtection="1"/>
    <xf numFmtId="0" fontId="9" fillId="2" borderId="3" xfId="0" applyFont="1" applyFill="1" applyBorder="1" applyAlignment="1" applyProtection="1"/>
    <xf numFmtId="0" fontId="33" fillId="0" borderId="4" xfId="6" applyFont="1" applyBorder="1" applyAlignment="1" applyProtection="1">
      <alignment vertical="center" wrapText="1"/>
      <protection locked="0"/>
    </xf>
    <xf numFmtId="0" fontId="22" fillId="0" borderId="45" xfId="6" applyFont="1" applyBorder="1" applyAlignment="1" applyProtection="1">
      <protection locked="0"/>
    </xf>
    <xf numFmtId="0" fontId="22" fillId="0" borderId="46" xfId="6" applyFont="1" applyBorder="1" applyAlignment="1" applyProtection="1">
      <protection locked="0"/>
    </xf>
    <xf numFmtId="0" fontId="22" fillId="0" borderId="46" xfId="6" applyFont="1" applyFill="1" applyBorder="1" applyAlignment="1" applyProtection="1">
      <protection locked="0"/>
    </xf>
    <xf numFmtId="0" fontId="12" fillId="0" borderId="9" xfId="6" applyFont="1" applyFill="1" applyBorder="1" applyAlignment="1" applyProtection="1">
      <alignment vertical="center"/>
    </xf>
    <xf numFmtId="0" fontId="22" fillId="0" borderId="46" xfId="6" applyFont="1" applyBorder="1" applyAlignment="1" applyProtection="1">
      <alignment horizontal="right"/>
      <protection locked="0"/>
    </xf>
    <xf numFmtId="0" fontId="22" fillId="0" borderId="46" xfId="6" applyFont="1" applyFill="1" applyBorder="1" applyAlignment="1" applyProtection="1">
      <alignment horizontal="right"/>
      <protection locked="0"/>
    </xf>
    <xf numFmtId="0" fontId="32" fillId="0" borderId="0" xfId="6" applyFont="1" applyAlignment="1" applyProtection="1">
      <alignment vertical="top"/>
      <protection locked="0"/>
    </xf>
    <xf numFmtId="0" fontId="9" fillId="0" borderId="0" xfId="0" applyFont="1" applyAlignment="1" applyProtection="1">
      <alignment vertical="top"/>
      <protection locked="0"/>
    </xf>
    <xf numFmtId="0" fontId="22" fillId="0" borderId="3" xfId="6" applyNumberFormat="1" applyFont="1" applyFill="1" applyBorder="1" applyAlignment="1" applyProtection="1">
      <protection locked="0"/>
    </xf>
    <xf numFmtId="0" fontId="19" fillId="0" borderId="3" xfId="0" applyNumberFormat="1" applyFont="1" applyFill="1" applyBorder="1" applyAlignment="1" applyProtection="1">
      <protection locked="0"/>
    </xf>
    <xf numFmtId="0" fontId="34" fillId="0" borderId="12" xfId="6" applyFont="1" applyFill="1" applyBorder="1" applyAlignment="1" applyProtection="1">
      <protection locked="0"/>
    </xf>
    <xf numFmtId="0" fontId="22" fillId="0" borderId="47" xfId="6" applyFont="1" applyBorder="1" applyAlignment="1" applyProtection="1">
      <protection locked="0"/>
    </xf>
    <xf numFmtId="17" fontId="22" fillId="0" borderId="45" xfId="6" applyNumberFormat="1" applyFont="1" applyBorder="1" applyAlignment="1" applyProtection="1">
      <protection locked="0"/>
    </xf>
    <xf numFmtId="17" fontId="22" fillId="0" borderId="46" xfId="6" applyNumberFormat="1" applyFont="1" applyBorder="1" applyAlignment="1" applyProtection="1">
      <protection locked="0"/>
    </xf>
    <xf numFmtId="17" fontId="34" fillId="0" borderId="12" xfId="6" applyNumberFormat="1" applyFont="1" applyFill="1" applyBorder="1" applyAlignment="1" applyProtection="1">
      <protection locked="0"/>
    </xf>
    <xf numFmtId="17" fontId="22" fillId="0" borderId="46" xfId="6" applyNumberFormat="1" applyFont="1" applyFill="1" applyBorder="1" applyAlignment="1" applyProtection="1">
      <protection locked="0"/>
    </xf>
    <xf numFmtId="17" fontId="22" fillId="0" borderId="47" xfId="6" applyNumberFormat="1" applyFont="1" applyBorder="1" applyAlignment="1" applyProtection="1">
      <protection locked="0"/>
    </xf>
    <xf numFmtId="17" fontId="13" fillId="0" borderId="9" xfId="6" applyNumberFormat="1" applyFont="1" applyBorder="1" applyAlignment="1" applyProtection="1">
      <alignment vertical="center"/>
      <protection locked="0"/>
    </xf>
    <xf numFmtId="0" fontId="13" fillId="0" borderId="9" xfId="6" applyFont="1" applyBorder="1" applyAlignment="1" applyProtection="1">
      <alignment vertical="center"/>
      <protection locked="0"/>
    </xf>
    <xf numFmtId="0" fontId="12" fillId="0" borderId="0" xfId="6" applyFont="1" applyBorder="1" applyAlignment="1" applyProtection="1">
      <alignment vertical="center"/>
      <protection locked="0"/>
    </xf>
    <xf numFmtId="0" fontId="34" fillId="0" borderId="0" xfId="6" applyFont="1" applyAlignment="1" applyProtection="1">
      <alignment horizontal="left"/>
      <protection locked="0"/>
    </xf>
    <xf numFmtId="0" fontId="40" fillId="3" borderId="24" xfId="0" applyFont="1" applyFill="1" applyBorder="1" applyAlignment="1" applyProtection="1">
      <alignment vertical="center" wrapText="1"/>
    </xf>
    <xf numFmtId="0" fontId="40" fillId="3" borderId="13" xfId="0" applyFont="1" applyFill="1" applyBorder="1" applyAlignment="1" applyProtection="1">
      <alignment vertical="center" wrapText="1"/>
    </xf>
    <xf numFmtId="0" fontId="40" fillId="3" borderId="19" xfId="0" applyFont="1" applyFill="1" applyBorder="1" applyAlignment="1" applyProtection="1">
      <alignment vertical="center"/>
    </xf>
    <xf numFmtId="0" fontId="22" fillId="0" borderId="3" xfId="6" applyFont="1" applyFill="1" applyBorder="1" applyAlignment="1" applyProtection="1"/>
    <xf numFmtId="0" fontId="19" fillId="0" borderId="3" xfId="0" applyFont="1" applyBorder="1" applyAlignment="1" applyProtection="1"/>
    <xf numFmtId="0" fontId="21" fillId="0" borderId="0" xfId="6" applyFont="1" applyAlignment="1" applyProtection="1"/>
    <xf numFmtId="0" fontId="19" fillId="0" borderId="0" xfId="0" applyFont="1" applyAlignment="1" applyProtection="1"/>
    <xf numFmtId="0" fontId="21" fillId="0" borderId="4" xfId="6" applyFont="1" applyBorder="1" applyAlignment="1" applyProtection="1">
      <alignment vertical="center" wrapText="1"/>
    </xf>
    <xf numFmtId="0" fontId="21" fillId="0" borderId="13" xfId="6" applyFont="1" applyBorder="1" applyAlignment="1" applyProtection="1">
      <alignment vertical="center" wrapText="1"/>
    </xf>
    <xf numFmtId="49" fontId="22" fillId="0" borderId="3" xfId="6" applyNumberFormat="1" applyFont="1" applyBorder="1" applyAlignment="1" applyProtection="1"/>
    <xf numFmtId="17" fontId="22" fillId="0" borderId="12" xfId="6" applyNumberFormat="1" applyFont="1" applyBorder="1" applyAlignment="1" applyProtection="1"/>
    <xf numFmtId="17" fontId="22" fillId="0" borderId="6" xfId="6" applyNumberFormat="1" applyFont="1" applyBorder="1" applyAlignment="1" applyProtection="1"/>
    <xf numFmtId="0" fontId="22" fillId="0" borderId="12" xfId="6" applyFont="1" applyBorder="1" applyAlignment="1" applyProtection="1"/>
    <xf numFmtId="0" fontId="22" fillId="0" borderId="6" xfId="6" applyFont="1" applyBorder="1" applyAlignment="1" applyProtection="1"/>
    <xf numFmtId="0" fontId="21" fillId="0" borderId="12" xfId="6" applyFont="1" applyBorder="1" applyAlignment="1" applyProtection="1"/>
    <xf numFmtId="0" fontId="21" fillId="0" borderId="0" xfId="6" applyFont="1" applyBorder="1" applyAlignment="1" applyProtection="1"/>
    <xf numFmtId="0" fontId="22" fillId="0" borderId="9" xfId="6" applyFont="1" applyBorder="1" applyAlignment="1" applyProtection="1"/>
    <xf numFmtId="0" fontId="22" fillId="0" borderId="0" xfId="6" applyFont="1" applyAlignment="1" applyProtection="1">
      <alignment horizontal="left"/>
    </xf>
    <xf numFmtId="0" fontId="39" fillId="3" borderId="24" xfId="0" applyFont="1" applyFill="1" applyBorder="1" applyAlignment="1" applyProtection="1">
      <alignment vertical="center"/>
    </xf>
    <xf numFmtId="0" fontId="39" fillId="3" borderId="13" xfId="0" applyFont="1" applyFill="1" applyBorder="1" applyAlignment="1" applyProtection="1">
      <alignment vertical="center"/>
    </xf>
    <xf numFmtId="0" fontId="11" fillId="0" borderId="0" xfId="6" applyFont="1" applyBorder="1" applyAlignment="1" applyProtection="1">
      <alignment vertical="center" wrapText="1"/>
    </xf>
    <xf numFmtId="0" fontId="18" fillId="0" borderId="0" xfId="5" applyBorder="1" applyAlignment="1" applyProtection="1">
      <alignment vertical="top" wrapText="1"/>
    </xf>
    <xf numFmtId="44" fontId="11" fillId="0" borderId="10" xfId="2" applyNumberFormat="1" applyFont="1" applyFill="1" applyBorder="1" applyAlignment="1" applyProtection="1">
      <alignment horizontal="left" vertical="center" shrinkToFit="1"/>
    </xf>
    <xf numFmtId="43" fontId="14" fillId="6" borderId="51" xfId="1" applyNumberFormat="1" applyFont="1" applyFill="1" applyBorder="1" applyAlignment="1" applyProtection="1">
      <alignment vertical="center" shrinkToFit="1"/>
      <protection locked="0"/>
    </xf>
    <xf numFmtId="43" fontId="14" fillId="6" borderId="52" xfId="1" applyNumberFormat="1" applyFont="1" applyFill="1" applyBorder="1" applyAlignment="1" applyProtection="1">
      <alignment vertical="center" shrinkToFit="1"/>
      <protection locked="0"/>
    </xf>
    <xf numFmtId="43" fontId="14" fillId="7" borderId="52" xfId="1" applyNumberFormat="1" applyFont="1" applyFill="1" applyBorder="1" applyAlignment="1" applyProtection="1">
      <alignment vertical="center" shrinkToFit="1"/>
      <protection locked="0"/>
    </xf>
    <xf numFmtId="43" fontId="14" fillId="6" borderId="53" xfId="1" applyNumberFormat="1" applyFont="1" applyFill="1" applyBorder="1" applyAlignment="1" applyProtection="1">
      <alignment vertical="center" shrinkToFit="1"/>
      <protection locked="0"/>
    </xf>
    <xf numFmtId="44" fontId="14" fillId="0" borderId="54" xfId="2" applyFont="1" applyFill="1" applyBorder="1" applyAlignment="1" applyProtection="1">
      <alignment vertical="center" shrinkToFit="1"/>
    </xf>
    <xf numFmtId="44" fontId="14" fillId="0" borderId="4" xfId="2" applyNumberFormat="1" applyFont="1" applyFill="1" applyBorder="1" applyAlignment="1" applyProtection="1">
      <alignment vertical="center" shrinkToFit="1"/>
    </xf>
    <xf numFmtId="44" fontId="14" fillId="6" borderId="4" xfId="2" applyNumberFormat="1" applyFont="1" applyFill="1" applyBorder="1" applyAlignment="1" applyProtection="1">
      <alignment vertical="center" shrinkToFit="1"/>
      <protection locked="0"/>
    </xf>
    <xf numFmtId="44" fontId="14" fillId="6" borderId="55" xfId="2" applyNumberFormat="1" applyFont="1" applyFill="1" applyBorder="1" applyAlignment="1" applyProtection="1">
      <alignment vertical="center" shrinkToFit="1"/>
      <protection locked="0"/>
    </xf>
    <xf numFmtId="44" fontId="11" fillId="0" borderId="54" xfId="2" applyNumberFormat="1" applyFont="1" applyFill="1" applyBorder="1" applyAlignment="1" applyProtection="1">
      <alignment vertical="center" shrinkToFit="1"/>
    </xf>
    <xf numFmtId="0" fontId="0" fillId="0" borderId="6" xfId="0" applyBorder="1" applyProtection="1"/>
  </cellXfs>
  <cellStyles count="8">
    <cellStyle name="Comma" xfId="1" builtinId="3"/>
    <cellStyle name="Comma 2" xfId="7" xr:uid="{00000000-0005-0000-0000-000001000000}"/>
    <cellStyle name="Currency" xfId="2" builtinId="4"/>
    <cellStyle name="Hyperlink" xfId="5" builtinId="8"/>
    <cellStyle name="Normal" xfId="0" builtinId="0"/>
    <cellStyle name="Normal 2" xfId="6" xr:uid="{00000000-0005-0000-0000-000005000000}"/>
    <cellStyle name="Normal_Budget" xfId="3" xr:uid="{00000000-0005-0000-0000-000006000000}"/>
    <cellStyle name="Percent" xfId="4" builtinId="5"/>
  </cellStyles>
  <dxfs count="5">
    <dxf>
      <font>
        <condense val="0"/>
        <extend val="0"/>
        <color indexed="10"/>
      </font>
    </dxf>
    <dxf>
      <font>
        <color rgb="FF9C0006"/>
      </font>
      <fill>
        <patternFill>
          <bgColor rgb="FFFFC7CE"/>
        </patternFill>
      </fill>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AEAEA"/>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AEA"/>
      <color rgb="FFF2F2F2"/>
      <color rgb="FFE3E3E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36739</xdr:rowOff>
    </xdr:from>
    <xdr:to>
      <xdr:col>2</xdr:col>
      <xdr:colOff>517071</xdr:colOff>
      <xdr:row>2</xdr:row>
      <xdr:rowOff>2722</xdr:rowOff>
    </xdr:to>
    <xdr:pic>
      <xdr:nvPicPr>
        <xdr:cNvPr id="1250" name="Picture 9" descr="Alaska Department of Education and Early Development">
          <a:extLst>
            <a:ext uri="{FF2B5EF4-FFF2-40B4-BE49-F238E27FC236}">
              <a16:creationId xmlns:a16="http://schemas.microsoft.com/office/drawing/2014/main" id="{00000000-0008-0000-0000-0000E2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36739"/>
          <a:ext cx="1013732" cy="9593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154781</xdr:colOff>
      <xdr:row>0</xdr:row>
      <xdr:rowOff>143895</xdr:rowOff>
    </xdr:from>
    <xdr:to>
      <xdr:col>2</xdr:col>
      <xdr:colOff>603817</xdr:colOff>
      <xdr:row>2</xdr:row>
      <xdr:rowOff>109878</xdr:rowOff>
    </xdr:to>
    <xdr:pic>
      <xdr:nvPicPr>
        <xdr:cNvPr id="2" name="Picture 9" title="DEED 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2906" y="143895"/>
          <a:ext cx="996724" cy="9542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816429</xdr:colOff>
      <xdr:row>4</xdr:row>
      <xdr:rowOff>54429</xdr:rowOff>
    </xdr:from>
    <xdr:to>
      <xdr:col>6</xdr:col>
      <xdr:colOff>225879</xdr:colOff>
      <xdr:row>6</xdr:row>
      <xdr:rowOff>217715</xdr:rowOff>
    </xdr:to>
    <xdr:sp macro="" textlink="">
      <xdr:nvSpPr>
        <xdr:cNvPr id="3" name="Flowchart: Connector 2">
          <a:extLst>
            <a:ext uri="{FF2B5EF4-FFF2-40B4-BE49-F238E27FC236}">
              <a16:creationId xmlns:a16="http://schemas.microsoft.com/office/drawing/2014/main" id="{00000000-0008-0000-0200-000003000000}"/>
            </a:ext>
          </a:extLst>
        </xdr:cNvPr>
        <xdr:cNvSpPr/>
      </xdr:nvSpPr>
      <xdr:spPr bwMode="auto">
        <a:xfrm>
          <a:off x="6112329" y="1549854"/>
          <a:ext cx="457200" cy="401411"/>
        </a:xfrm>
        <a:prstGeom prst="flowChartConnecto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US" sz="1600"/>
            <a:t>  </a:t>
          </a:r>
          <a:r>
            <a:rPr lang="en-US" sz="1800"/>
            <a:t>B</a:t>
          </a:r>
        </a:p>
      </xdr:txBody>
    </xdr:sp>
    <xdr:clientData/>
  </xdr:twoCellAnchor>
  <xdr:twoCellAnchor editAs="oneCell">
    <xdr:from>
      <xdr:col>2</xdr:col>
      <xdr:colOff>1826080</xdr:colOff>
      <xdr:row>4</xdr:row>
      <xdr:rowOff>57151</xdr:rowOff>
    </xdr:from>
    <xdr:to>
      <xdr:col>2</xdr:col>
      <xdr:colOff>2283280</xdr:colOff>
      <xdr:row>6</xdr:row>
      <xdr:rowOff>220437</xdr:rowOff>
    </xdr:to>
    <xdr:sp macro="" textlink="">
      <xdr:nvSpPr>
        <xdr:cNvPr id="4" name="Flowchart: Connector 3">
          <a:extLst>
            <a:ext uri="{FF2B5EF4-FFF2-40B4-BE49-F238E27FC236}">
              <a16:creationId xmlns:a16="http://schemas.microsoft.com/office/drawing/2014/main" id="{00000000-0008-0000-0200-000004000000}"/>
            </a:ext>
          </a:extLst>
        </xdr:cNvPr>
        <xdr:cNvSpPr/>
      </xdr:nvSpPr>
      <xdr:spPr bwMode="auto">
        <a:xfrm>
          <a:off x="2616655" y="1552576"/>
          <a:ext cx="457200" cy="401411"/>
        </a:xfrm>
        <a:prstGeom prst="flowChartConnecto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US" sz="1600"/>
            <a:t>  </a:t>
          </a:r>
          <a:r>
            <a:rPr lang="en-US" sz="1800"/>
            <a:t>A</a:t>
          </a:r>
        </a:p>
      </xdr:txBody>
    </xdr:sp>
    <xdr:clientData/>
  </xdr:twoCellAnchor>
  <xdr:twoCellAnchor editAs="oneCell">
    <xdr:from>
      <xdr:col>3</xdr:col>
      <xdr:colOff>427265</xdr:colOff>
      <xdr:row>17</xdr:row>
      <xdr:rowOff>19050</xdr:rowOff>
    </xdr:from>
    <xdr:to>
      <xdr:col>3</xdr:col>
      <xdr:colOff>884465</xdr:colOff>
      <xdr:row>18</xdr:row>
      <xdr:rowOff>195942</xdr:rowOff>
    </xdr:to>
    <xdr:sp macro="" textlink="">
      <xdr:nvSpPr>
        <xdr:cNvPr id="5" name="Flowchart: Connector 4">
          <a:extLst>
            <a:ext uri="{FF2B5EF4-FFF2-40B4-BE49-F238E27FC236}">
              <a16:creationId xmlns:a16="http://schemas.microsoft.com/office/drawing/2014/main" id="{00000000-0008-0000-0200-000005000000}"/>
            </a:ext>
          </a:extLst>
        </xdr:cNvPr>
        <xdr:cNvSpPr/>
      </xdr:nvSpPr>
      <xdr:spPr bwMode="auto">
        <a:xfrm>
          <a:off x="3637190" y="4181475"/>
          <a:ext cx="457200" cy="405492"/>
        </a:xfrm>
        <a:prstGeom prst="flowChartConnecto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US" sz="1600"/>
            <a:t>  </a:t>
          </a:r>
          <a:r>
            <a:rPr lang="en-US" sz="1800"/>
            <a:t>D</a:t>
          </a:r>
        </a:p>
      </xdr:txBody>
    </xdr:sp>
    <xdr:clientData/>
  </xdr:twoCellAnchor>
  <xdr:twoCellAnchor editAs="oneCell">
    <xdr:from>
      <xdr:col>13</xdr:col>
      <xdr:colOff>258534</xdr:colOff>
      <xdr:row>8</xdr:row>
      <xdr:rowOff>1</xdr:rowOff>
    </xdr:from>
    <xdr:to>
      <xdr:col>13</xdr:col>
      <xdr:colOff>714033</xdr:colOff>
      <xdr:row>9</xdr:row>
      <xdr:rowOff>204108</xdr:rowOff>
    </xdr:to>
    <xdr:sp macro="" textlink="">
      <xdr:nvSpPr>
        <xdr:cNvPr id="6" name="Flowchart: Connector 5">
          <a:extLst>
            <a:ext uri="{FF2B5EF4-FFF2-40B4-BE49-F238E27FC236}">
              <a16:creationId xmlns:a16="http://schemas.microsoft.com/office/drawing/2014/main" id="{00000000-0008-0000-0200-000006000000}"/>
            </a:ext>
          </a:extLst>
        </xdr:cNvPr>
        <xdr:cNvSpPr/>
      </xdr:nvSpPr>
      <xdr:spPr bwMode="auto">
        <a:xfrm>
          <a:off x="9802584" y="2000251"/>
          <a:ext cx="453118" cy="404132"/>
        </a:xfrm>
        <a:prstGeom prst="flowChartConnecto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US" sz="1600"/>
            <a:t>  </a:t>
          </a:r>
          <a:r>
            <a:rPr lang="en-US" sz="1800"/>
            <a:t>C</a:t>
          </a:r>
        </a:p>
      </xdr:txBody>
    </xdr:sp>
    <xdr:clientData/>
  </xdr:twoCellAnchor>
  <xdr:twoCellAnchor editAs="oneCell">
    <xdr:from>
      <xdr:col>13</xdr:col>
      <xdr:colOff>163285</xdr:colOff>
      <xdr:row>20</xdr:row>
      <xdr:rowOff>54429</xdr:rowOff>
    </xdr:from>
    <xdr:to>
      <xdr:col>13</xdr:col>
      <xdr:colOff>620485</xdr:colOff>
      <xdr:row>22</xdr:row>
      <xdr:rowOff>0</xdr:rowOff>
    </xdr:to>
    <xdr:sp macro="" textlink="">
      <xdr:nvSpPr>
        <xdr:cNvPr id="7" name="Flowchart: Connector 6">
          <a:extLst>
            <a:ext uri="{FF2B5EF4-FFF2-40B4-BE49-F238E27FC236}">
              <a16:creationId xmlns:a16="http://schemas.microsoft.com/office/drawing/2014/main" id="{00000000-0008-0000-0200-000007000000}"/>
            </a:ext>
          </a:extLst>
        </xdr:cNvPr>
        <xdr:cNvSpPr/>
      </xdr:nvSpPr>
      <xdr:spPr bwMode="auto">
        <a:xfrm>
          <a:off x="10716985" y="4902654"/>
          <a:ext cx="457200" cy="402771"/>
        </a:xfrm>
        <a:prstGeom prst="flowChartConnecto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US" sz="1600"/>
            <a:t> </a:t>
          </a:r>
          <a:r>
            <a:rPr lang="en-US" sz="1800"/>
            <a:t>M</a:t>
          </a:r>
        </a:p>
      </xdr:txBody>
    </xdr:sp>
    <xdr:clientData/>
  </xdr:twoCellAnchor>
  <xdr:twoCellAnchor editAs="oneCell">
    <xdr:from>
      <xdr:col>4</xdr:col>
      <xdr:colOff>0</xdr:colOff>
      <xdr:row>17</xdr:row>
      <xdr:rowOff>13607</xdr:rowOff>
    </xdr:from>
    <xdr:to>
      <xdr:col>4</xdr:col>
      <xdr:colOff>446995</xdr:colOff>
      <xdr:row>18</xdr:row>
      <xdr:rowOff>190499</xdr:rowOff>
    </xdr:to>
    <xdr:sp macro="" textlink="">
      <xdr:nvSpPr>
        <xdr:cNvPr id="8" name="Flowchart: Connector 7">
          <a:extLst>
            <a:ext uri="{FF2B5EF4-FFF2-40B4-BE49-F238E27FC236}">
              <a16:creationId xmlns:a16="http://schemas.microsoft.com/office/drawing/2014/main" id="{00000000-0008-0000-0200-000008000000}"/>
            </a:ext>
          </a:extLst>
        </xdr:cNvPr>
        <xdr:cNvSpPr/>
      </xdr:nvSpPr>
      <xdr:spPr bwMode="auto">
        <a:xfrm>
          <a:off x="4680857" y="4176032"/>
          <a:ext cx="451757" cy="405492"/>
        </a:xfrm>
        <a:prstGeom prst="flowChartConnecto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US" sz="1600"/>
            <a:t>  </a:t>
          </a:r>
          <a:r>
            <a:rPr lang="en-US" sz="1800"/>
            <a:t>E</a:t>
          </a:r>
        </a:p>
      </xdr:txBody>
    </xdr:sp>
    <xdr:clientData/>
  </xdr:twoCellAnchor>
  <xdr:twoCellAnchor editAs="oneCell">
    <xdr:from>
      <xdr:col>5</xdr:col>
      <xdr:colOff>462643</xdr:colOff>
      <xdr:row>17</xdr:row>
      <xdr:rowOff>-1</xdr:rowOff>
    </xdr:from>
    <xdr:to>
      <xdr:col>5</xdr:col>
      <xdr:colOff>919843</xdr:colOff>
      <xdr:row>18</xdr:row>
      <xdr:rowOff>176891</xdr:rowOff>
    </xdr:to>
    <xdr:sp macro="" textlink="">
      <xdr:nvSpPr>
        <xdr:cNvPr id="9" name="Flowchart: Connector 8">
          <a:extLst>
            <a:ext uri="{FF2B5EF4-FFF2-40B4-BE49-F238E27FC236}">
              <a16:creationId xmlns:a16="http://schemas.microsoft.com/office/drawing/2014/main" id="{00000000-0008-0000-0200-000009000000}"/>
            </a:ext>
          </a:extLst>
        </xdr:cNvPr>
        <xdr:cNvSpPr/>
      </xdr:nvSpPr>
      <xdr:spPr bwMode="auto">
        <a:xfrm>
          <a:off x="5758543" y="4162424"/>
          <a:ext cx="457200" cy="405492"/>
        </a:xfrm>
        <a:prstGeom prst="flowChartConnecto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US" sz="1600"/>
            <a:t>  </a:t>
          </a:r>
          <a:r>
            <a:rPr lang="en-US" sz="1800"/>
            <a:t>F</a:t>
          </a:r>
        </a:p>
      </xdr:txBody>
    </xdr:sp>
    <xdr:clientData/>
  </xdr:twoCellAnchor>
  <xdr:twoCellAnchor editAs="oneCell">
    <xdr:from>
      <xdr:col>6</xdr:col>
      <xdr:colOff>517071</xdr:colOff>
      <xdr:row>17</xdr:row>
      <xdr:rowOff>13607</xdr:rowOff>
    </xdr:from>
    <xdr:to>
      <xdr:col>6</xdr:col>
      <xdr:colOff>974271</xdr:colOff>
      <xdr:row>18</xdr:row>
      <xdr:rowOff>190499</xdr:rowOff>
    </xdr:to>
    <xdr:sp macro="" textlink="">
      <xdr:nvSpPr>
        <xdr:cNvPr id="10" name="Flowchart: Connector 9">
          <a:extLst>
            <a:ext uri="{FF2B5EF4-FFF2-40B4-BE49-F238E27FC236}">
              <a16:creationId xmlns:a16="http://schemas.microsoft.com/office/drawing/2014/main" id="{00000000-0008-0000-0200-00000A000000}"/>
            </a:ext>
          </a:extLst>
        </xdr:cNvPr>
        <xdr:cNvSpPr/>
      </xdr:nvSpPr>
      <xdr:spPr bwMode="auto">
        <a:xfrm>
          <a:off x="6860721" y="4176032"/>
          <a:ext cx="457200" cy="405492"/>
        </a:xfrm>
        <a:prstGeom prst="flowChartConnecto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US" sz="1600"/>
            <a:t>  </a:t>
          </a:r>
          <a:r>
            <a:rPr lang="en-US" sz="1800"/>
            <a:t>G</a:t>
          </a:r>
        </a:p>
      </xdr:txBody>
    </xdr:sp>
    <xdr:clientData/>
  </xdr:twoCellAnchor>
  <xdr:twoCellAnchor editAs="oneCell">
    <xdr:from>
      <xdr:col>7</xdr:col>
      <xdr:colOff>476250</xdr:colOff>
      <xdr:row>17</xdr:row>
      <xdr:rowOff>13607</xdr:rowOff>
    </xdr:from>
    <xdr:to>
      <xdr:col>8</xdr:col>
      <xdr:colOff>6464</xdr:colOff>
      <xdr:row>18</xdr:row>
      <xdr:rowOff>190499</xdr:rowOff>
    </xdr:to>
    <xdr:sp macro="" textlink="">
      <xdr:nvSpPr>
        <xdr:cNvPr id="11" name="Flowchart: Connector 10">
          <a:extLst>
            <a:ext uri="{FF2B5EF4-FFF2-40B4-BE49-F238E27FC236}">
              <a16:creationId xmlns:a16="http://schemas.microsoft.com/office/drawing/2014/main" id="{00000000-0008-0000-0200-00000B000000}"/>
            </a:ext>
          </a:extLst>
        </xdr:cNvPr>
        <xdr:cNvSpPr/>
      </xdr:nvSpPr>
      <xdr:spPr bwMode="auto">
        <a:xfrm>
          <a:off x="7867650" y="4176032"/>
          <a:ext cx="451757" cy="405492"/>
        </a:xfrm>
        <a:prstGeom prst="flowChartConnecto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US" sz="1600"/>
            <a:t>  </a:t>
          </a:r>
          <a:r>
            <a:rPr lang="en-US" sz="1800"/>
            <a:t>H</a:t>
          </a:r>
        </a:p>
      </xdr:txBody>
    </xdr:sp>
    <xdr:clientData/>
  </xdr:twoCellAnchor>
  <xdr:twoCellAnchor editAs="oneCell">
    <xdr:from>
      <xdr:col>8</xdr:col>
      <xdr:colOff>190500</xdr:colOff>
      <xdr:row>17</xdr:row>
      <xdr:rowOff>13606</xdr:rowOff>
    </xdr:from>
    <xdr:to>
      <xdr:col>8</xdr:col>
      <xdr:colOff>652802</xdr:colOff>
      <xdr:row>18</xdr:row>
      <xdr:rowOff>190498</xdr:rowOff>
    </xdr:to>
    <xdr:sp macro="" textlink="">
      <xdr:nvSpPr>
        <xdr:cNvPr id="12" name="Flowchart: Connector 11">
          <a:extLst>
            <a:ext uri="{FF2B5EF4-FFF2-40B4-BE49-F238E27FC236}">
              <a16:creationId xmlns:a16="http://schemas.microsoft.com/office/drawing/2014/main" id="{00000000-0008-0000-0200-00000C000000}"/>
            </a:ext>
          </a:extLst>
        </xdr:cNvPr>
        <xdr:cNvSpPr/>
      </xdr:nvSpPr>
      <xdr:spPr bwMode="auto">
        <a:xfrm>
          <a:off x="8686800" y="4176031"/>
          <a:ext cx="459921" cy="405492"/>
        </a:xfrm>
        <a:prstGeom prst="flowChartConnecto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US" sz="1600"/>
            <a:t>   </a:t>
          </a:r>
          <a:r>
            <a:rPr lang="en-US" sz="1800"/>
            <a:t>I</a:t>
          </a:r>
        </a:p>
      </xdr:txBody>
    </xdr:sp>
    <xdr:clientData/>
  </xdr:twoCellAnchor>
  <xdr:twoCellAnchor editAs="oneCell">
    <xdr:from>
      <xdr:col>2</xdr:col>
      <xdr:colOff>1782537</xdr:colOff>
      <xdr:row>23</xdr:row>
      <xdr:rowOff>108857</xdr:rowOff>
    </xdr:from>
    <xdr:to>
      <xdr:col>2</xdr:col>
      <xdr:colOff>2239737</xdr:colOff>
      <xdr:row>25</xdr:row>
      <xdr:rowOff>54428</xdr:rowOff>
    </xdr:to>
    <xdr:sp macro="" textlink="">
      <xdr:nvSpPr>
        <xdr:cNvPr id="13" name="Flowchart: Connector 12">
          <a:extLst>
            <a:ext uri="{FF2B5EF4-FFF2-40B4-BE49-F238E27FC236}">
              <a16:creationId xmlns:a16="http://schemas.microsoft.com/office/drawing/2014/main" id="{00000000-0008-0000-0200-00000D000000}"/>
            </a:ext>
          </a:extLst>
        </xdr:cNvPr>
        <xdr:cNvSpPr/>
      </xdr:nvSpPr>
      <xdr:spPr bwMode="auto">
        <a:xfrm>
          <a:off x="2573112" y="5642882"/>
          <a:ext cx="457200" cy="402771"/>
        </a:xfrm>
        <a:prstGeom prst="flowChartConnecto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US" sz="1600"/>
            <a:t>  </a:t>
          </a:r>
          <a:r>
            <a:rPr lang="en-US" sz="1800"/>
            <a:t>J</a:t>
          </a:r>
        </a:p>
      </xdr:txBody>
    </xdr:sp>
    <xdr:clientData/>
  </xdr:twoCellAnchor>
  <xdr:twoCellAnchor editAs="oneCell">
    <xdr:from>
      <xdr:col>2</xdr:col>
      <xdr:colOff>1374323</xdr:colOff>
      <xdr:row>30</xdr:row>
      <xdr:rowOff>217714</xdr:rowOff>
    </xdr:from>
    <xdr:to>
      <xdr:col>2</xdr:col>
      <xdr:colOff>1831523</xdr:colOff>
      <xdr:row>32</xdr:row>
      <xdr:rowOff>163285</xdr:rowOff>
    </xdr:to>
    <xdr:sp macro="" textlink="">
      <xdr:nvSpPr>
        <xdr:cNvPr id="14" name="Flowchart: Connector 13">
          <a:extLst>
            <a:ext uri="{FF2B5EF4-FFF2-40B4-BE49-F238E27FC236}">
              <a16:creationId xmlns:a16="http://schemas.microsoft.com/office/drawing/2014/main" id="{00000000-0008-0000-0200-00000E000000}"/>
            </a:ext>
          </a:extLst>
        </xdr:cNvPr>
        <xdr:cNvSpPr/>
      </xdr:nvSpPr>
      <xdr:spPr bwMode="auto">
        <a:xfrm>
          <a:off x="2164898" y="7351939"/>
          <a:ext cx="457200" cy="402771"/>
        </a:xfrm>
        <a:prstGeom prst="flowChartConnecto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US" sz="1600"/>
            <a:t>  </a:t>
          </a:r>
          <a:r>
            <a:rPr lang="en-US" sz="1800"/>
            <a:t>K</a:t>
          </a:r>
        </a:p>
      </xdr:txBody>
    </xdr:sp>
    <xdr:clientData/>
  </xdr:twoCellAnchor>
  <xdr:twoCellAnchor editAs="oneCell">
    <xdr:from>
      <xdr:col>4</xdr:col>
      <xdr:colOff>514349</xdr:colOff>
      <xdr:row>32</xdr:row>
      <xdr:rowOff>108858</xdr:rowOff>
    </xdr:from>
    <xdr:to>
      <xdr:col>4</xdr:col>
      <xdr:colOff>961343</xdr:colOff>
      <xdr:row>34</xdr:row>
      <xdr:rowOff>81644</xdr:rowOff>
    </xdr:to>
    <xdr:sp macro="" textlink="">
      <xdr:nvSpPr>
        <xdr:cNvPr id="15" name="Flowchart: Connector 14">
          <a:extLst>
            <a:ext uri="{FF2B5EF4-FFF2-40B4-BE49-F238E27FC236}">
              <a16:creationId xmlns:a16="http://schemas.microsoft.com/office/drawing/2014/main" id="{00000000-0008-0000-0200-00000F000000}"/>
            </a:ext>
          </a:extLst>
        </xdr:cNvPr>
        <xdr:cNvSpPr/>
      </xdr:nvSpPr>
      <xdr:spPr bwMode="auto">
        <a:xfrm>
          <a:off x="5257799" y="7700283"/>
          <a:ext cx="451757" cy="401411"/>
        </a:xfrm>
        <a:prstGeom prst="flowChartConnecto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US" sz="1600"/>
            <a:t>  </a:t>
          </a:r>
          <a:r>
            <a:rPr lang="en-US" sz="1800"/>
            <a:t>L</a:t>
          </a:r>
        </a:p>
      </xdr:txBody>
    </xdr:sp>
    <xdr:clientData/>
  </xdr:twoCellAnchor>
  <xdr:twoCellAnchor editAs="oneCell">
    <xdr:from>
      <xdr:col>2</xdr:col>
      <xdr:colOff>1564822</xdr:colOff>
      <xdr:row>39</xdr:row>
      <xdr:rowOff>136072</xdr:rowOff>
    </xdr:from>
    <xdr:to>
      <xdr:col>2</xdr:col>
      <xdr:colOff>2022022</xdr:colOff>
      <xdr:row>40</xdr:row>
      <xdr:rowOff>299359</xdr:rowOff>
    </xdr:to>
    <xdr:sp macro="" textlink="">
      <xdr:nvSpPr>
        <xdr:cNvPr id="16" name="Flowchart: Connector 15">
          <a:extLst>
            <a:ext uri="{FF2B5EF4-FFF2-40B4-BE49-F238E27FC236}">
              <a16:creationId xmlns:a16="http://schemas.microsoft.com/office/drawing/2014/main" id="{00000000-0008-0000-0200-000010000000}"/>
            </a:ext>
          </a:extLst>
        </xdr:cNvPr>
        <xdr:cNvSpPr/>
      </xdr:nvSpPr>
      <xdr:spPr bwMode="auto">
        <a:xfrm>
          <a:off x="2355397" y="9251497"/>
          <a:ext cx="457200" cy="410936"/>
        </a:xfrm>
        <a:prstGeom prst="flowChartConnecto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US" sz="1600"/>
            <a:t>  </a:t>
          </a:r>
          <a:r>
            <a:rPr lang="en-US" sz="1800"/>
            <a:t>N</a:t>
          </a:r>
        </a:p>
      </xdr:txBody>
    </xdr:sp>
    <xdr:clientData/>
  </xdr:twoCellAnchor>
  <xdr:twoCellAnchor>
    <xdr:from>
      <xdr:col>2</xdr:col>
      <xdr:colOff>816428</xdr:colOff>
      <xdr:row>1</xdr:row>
      <xdr:rowOff>122463</xdr:rowOff>
    </xdr:from>
    <xdr:to>
      <xdr:col>4</xdr:col>
      <xdr:colOff>0</xdr:colOff>
      <xdr:row>2</xdr:row>
      <xdr:rowOff>0</xdr:rowOff>
    </xdr:to>
    <xdr:sp macro="" textlink="">
      <xdr:nvSpPr>
        <xdr:cNvPr id="17" name="Rounded Rectangle 16">
          <a:extLst>
            <a:ext uri="{FF2B5EF4-FFF2-40B4-BE49-F238E27FC236}">
              <a16:creationId xmlns:a16="http://schemas.microsoft.com/office/drawing/2014/main" id="{00000000-0008-0000-0200-000011000000}"/>
            </a:ext>
          </a:extLst>
        </xdr:cNvPr>
        <xdr:cNvSpPr/>
      </xdr:nvSpPr>
      <xdr:spPr bwMode="auto">
        <a:xfrm>
          <a:off x="1607003" y="446313"/>
          <a:ext cx="2951238" cy="544287"/>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en-US" sz="3200"/>
            <a:t>SAMPLE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122238</xdr:colOff>
      <xdr:row>1</xdr:row>
      <xdr:rowOff>119062</xdr:rowOff>
    </xdr:from>
    <xdr:ext cx="959908" cy="896408"/>
    <xdr:pic>
      <xdr:nvPicPr>
        <xdr:cNvPr id="2" name="Picture 1" descr="Alaska Department of Education and Early Developmen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2238" y="381000"/>
          <a:ext cx="959908" cy="896408"/>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98426</xdr:colOff>
      <xdr:row>3</xdr:row>
      <xdr:rowOff>0</xdr:rowOff>
    </xdr:from>
    <xdr:ext cx="959908" cy="896408"/>
    <xdr:pic>
      <xdr:nvPicPr>
        <xdr:cNvPr id="2" name="Picture 1" descr="Alaska Department of Education and Early Development">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8426" y="0"/>
          <a:ext cx="959908" cy="896408"/>
        </a:xfrm>
        <a:prstGeom prst="rect">
          <a:avLst/>
        </a:prstGeom>
        <a:noFill/>
        <a:ln w="9525">
          <a:noFill/>
          <a:miter lim="800000"/>
          <a:headEnd/>
          <a:tailEnd/>
        </a:ln>
      </xdr:spPr>
    </xdr:pic>
    <xdr:clientData/>
  </xdr:oneCellAnchor>
  <xdr:twoCellAnchor editAs="oneCell">
    <xdr:from>
      <xdr:col>3</xdr:col>
      <xdr:colOff>262203</xdr:colOff>
      <xdr:row>28</xdr:row>
      <xdr:rowOff>51591</xdr:rowOff>
    </xdr:from>
    <xdr:to>
      <xdr:col>3</xdr:col>
      <xdr:colOff>633678</xdr:colOff>
      <xdr:row>30</xdr:row>
      <xdr:rowOff>154249</xdr:rowOff>
    </xdr:to>
    <xdr:sp macro="" textlink="">
      <xdr:nvSpPr>
        <xdr:cNvPr id="3" name="Oval 9">
          <a:extLst>
            <a:ext uri="{FF2B5EF4-FFF2-40B4-BE49-F238E27FC236}">
              <a16:creationId xmlns:a16="http://schemas.microsoft.com/office/drawing/2014/main" id="{00000000-0008-0000-0500-000003000000}"/>
            </a:ext>
          </a:extLst>
        </xdr:cNvPr>
        <xdr:cNvSpPr>
          <a:spLocks noChangeArrowheads="1"/>
        </xdr:cNvSpPr>
      </xdr:nvSpPr>
      <xdr:spPr bwMode="auto">
        <a:xfrm>
          <a:off x="4858016" y="4361654"/>
          <a:ext cx="371475" cy="340783"/>
        </a:xfrm>
        <a:prstGeom prst="ellipse">
          <a:avLst/>
        </a:prstGeom>
        <a:solidFill>
          <a:srgbClr val="FFFFFF"/>
        </a:solidFill>
        <a:ln w="9525">
          <a:solidFill>
            <a:srgbClr val="000000"/>
          </a:solidFill>
          <a:round/>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S</a:t>
          </a:r>
        </a:p>
      </xdr:txBody>
    </xdr:sp>
    <xdr:clientData/>
  </xdr:twoCellAnchor>
  <xdr:twoCellAnchor editAs="oneCell">
    <xdr:from>
      <xdr:col>1</xdr:col>
      <xdr:colOff>330997</xdr:colOff>
      <xdr:row>3</xdr:row>
      <xdr:rowOff>73026</xdr:rowOff>
    </xdr:from>
    <xdr:to>
      <xdr:col>3</xdr:col>
      <xdr:colOff>228873</xdr:colOff>
      <xdr:row>5</xdr:row>
      <xdr:rowOff>104510</xdr:rowOff>
    </xdr:to>
    <xdr:sp macro="" textlink="">
      <xdr:nvSpPr>
        <xdr:cNvPr id="5" name="Rounded Rectangle 4">
          <a:extLst>
            <a:ext uri="{FF2B5EF4-FFF2-40B4-BE49-F238E27FC236}">
              <a16:creationId xmlns:a16="http://schemas.microsoft.com/office/drawing/2014/main" id="{00000000-0008-0000-0500-000005000000}"/>
            </a:ext>
          </a:extLst>
        </xdr:cNvPr>
        <xdr:cNvSpPr/>
      </xdr:nvSpPr>
      <xdr:spPr bwMode="auto">
        <a:xfrm>
          <a:off x="1223966" y="73026"/>
          <a:ext cx="2255313" cy="412484"/>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en-US" sz="3200"/>
            <a:t>Sample</a:t>
          </a:r>
        </a:p>
      </xdr:txBody>
    </xdr:sp>
    <xdr:clientData/>
  </xdr:twoCellAnchor>
  <xdr:twoCellAnchor editAs="oneCell">
    <xdr:from>
      <xdr:col>4</xdr:col>
      <xdr:colOff>390265</xdr:colOff>
      <xdr:row>28</xdr:row>
      <xdr:rowOff>51590</xdr:rowOff>
    </xdr:from>
    <xdr:to>
      <xdr:col>4</xdr:col>
      <xdr:colOff>761740</xdr:colOff>
      <xdr:row>30</xdr:row>
      <xdr:rowOff>154248</xdr:rowOff>
    </xdr:to>
    <xdr:sp macro="" textlink="">
      <xdr:nvSpPr>
        <xdr:cNvPr id="6" name="Oval 9">
          <a:extLst>
            <a:ext uri="{FF2B5EF4-FFF2-40B4-BE49-F238E27FC236}">
              <a16:creationId xmlns:a16="http://schemas.microsoft.com/office/drawing/2014/main" id="{00000000-0008-0000-0500-000006000000}"/>
            </a:ext>
          </a:extLst>
        </xdr:cNvPr>
        <xdr:cNvSpPr>
          <a:spLocks noChangeArrowheads="1"/>
        </xdr:cNvSpPr>
      </xdr:nvSpPr>
      <xdr:spPr bwMode="auto">
        <a:xfrm>
          <a:off x="5807609" y="4361653"/>
          <a:ext cx="371475" cy="340783"/>
        </a:xfrm>
        <a:prstGeom prst="ellipse">
          <a:avLst/>
        </a:prstGeom>
        <a:solidFill>
          <a:srgbClr val="FFFFFF"/>
        </a:solidFill>
        <a:ln w="9525">
          <a:solidFill>
            <a:srgbClr val="000000"/>
          </a:solidFill>
          <a:round/>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T</a:t>
          </a:r>
        </a:p>
      </xdr:txBody>
    </xdr:sp>
    <xdr:clientData/>
  </xdr:twoCellAnchor>
  <xdr:twoCellAnchor editAs="oneCell">
    <xdr:from>
      <xdr:col>2</xdr:col>
      <xdr:colOff>940594</xdr:colOff>
      <xdr:row>28</xdr:row>
      <xdr:rowOff>41009</xdr:rowOff>
    </xdr:from>
    <xdr:to>
      <xdr:col>2</xdr:col>
      <xdr:colOff>1312069</xdr:colOff>
      <xdr:row>30</xdr:row>
      <xdr:rowOff>143667</xdr:rowOff>
    </xdr:to>
    <xdr:sp macro="" textlink="">
      <xdr:nvSpPr>
        <xdr:cNvPr id="7" name="Oval 9">
          <a:extLst>
            <a:ext uri="{FF2B5EF4-FFF2-40B4-BE49-F238E27FC236}">
              <a16:creationId xmlns:a16="http://schemas.microsoft.com/office/drawing/2014/main" id="{00000000-0008-0000-0500-000007000000}"/>
            </a:ext>
          </a:extLst>
        </xdr:cNvPr>
        <xdr:cNvSpPr>
          <a:spLocks noChangeArrowheads="1"/>
        </xdr:cNvSpPr>
      </xdr:nvSpPr>
      <xdr:spPr bwMode="auto">
        <a:xfrm>
          <a:off x="3274219" y="4351072"/>
          <a:ext cx="371475" cy="340783"/>
        </a:xfrm>
        <a:prstGeom prst="ellipse">
          <a:avLst/>
        </a:prstGeom>
        <a:solidFill>
          <a:srgbClr val="FFFFFF"/>
        </a:solidFill>
        <a:ln w="9525">
          <a:solidFill>
            <a:srgbClr val="000000"/>
          </a:solidFill>
          <a:round/>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R</a:t>
          </a:r>
        </a:p>
      </xdr:txBody>
    </xdr:sp>
    <xdr:clientData/>
  </xdr:twoCellAnchor>
  <xdr:twoCellAnchor editAs="oneCell">
    <xdr:from>
      <xdr:col>2</xdr:col>
      <xdr:colOff>0</xdr:colOff>
      <xdr:row>28</xdr:row>
      <xdr:rowOff>33600</xdr:rowOff>
    </xdr:from>
    <xdr:to>
      <xdr:col>2</xdr:col>
      <xdr:colOff>371475</xdr:colOff>
      <xdr:row>30</xdr:row>
      <xdr:rowOff>136258</xdr:rowOff>
    </xdr:to>
    <xdr:sp macro="" textlink="">
      <xdr:nvSpPr>
        <xdr:cNvPr id="8" name="Oval 9">
          <a:extLst>
            <a:ext uri="{FF2B5EF4-FFF2-40B4-BE49-F238E27FC236}">
              <a16:creationId xmlns:a16="http://schemas.microsoft.com/office/drawing/2014/main" id="{00000000-0008-0000-0500-000008000000}"/>
            </a:ext>
          </a:extLst>
        </xdr:cNvPr>
        <xdr:cNvSpPr>
          <a:spLocks noChangeArrowheads="1"/>
        </xdr:cNvSpPr>
      </xdr:nvSpPr>
      <xdr:spPr bwMode="auto">
        <a:xfrm>
          <a:off x="1377157" y="4343663"/>
          <a:ext cx="371475" cy="340783"/>
        </a:xfrm>
        <a:prstGeom prst="ellipse">
          <a:avLst/>
        </a:prstGeom>
        <a:solidFill>
          <a:srgbClr val="FFFFFF"/>
        </a:solidFill>
        <a:ln w="9525">
          <a:solidFill>
            <a:srgbClr val="000000"/>
          </a:solidFill>
          <a:round/>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Q</a:t>
          </a:r>
        </a:p>
      </xdr:txBody>
    </xdr:sp>
    <xdr:clientData/>
  </xdr:twoCellAnchor>
  <xdr:twoCellAnchor editAs="oneCell">
    <xdr:from>
      <xdr:col>0</xdr:col>
      <xdr:colOff>284428</xdr:colOff>
      <xdr:row>28</xdr:row>
      <xdr:rowOff>33600</xdr:rowOff>
    </xdr:from>
    <xdr:to>
      <xdr:col>0</xdr:col>
      <xdr:colOff>663841</xdr:colOff>
      <xdr:row>30</xdr:row>
      <xdr:rowOff>136258</xdr:rowOff>
    </xdr:to>
    <xdr:sp macro="" textlink="">
      <xdr:nvSpPr>
        <xdr:cNvPr id="9" name="Oval 9">
          <a:extLst>
            <a:ext uri="{FF2B5EF4-FFF2-40B4-BE49-F238E27FC236}">
              <a16:creationId xmlns:a16="http://schemas.microsoft.com/office/drawing/2014/main" id="{00000000-0008-0000-0500-000009000000}"/>
            </a:ext>
          </a:extLst>
        </xdr:cNvPr>
        <xdr:cNvSpPr>
          <a:spLocks noChangeArrowheads="1"/>
        </xdr:cNvSpPr>
      </xdr:nvSpPr>
      <xdr:spPr bwMode="auto">
        <a:xfrm>
          <a:off x="284428" y="4343663"/>
          <a:ext cx="379413" cy="340783"/>
        </a:xfrm>
        <a:prstGeom prst="ellipse">
          <a:avLst/>
        </a:prstGeom>
        <a:solidFill>
          <a:srgbClr val="FFFFFF"/>
        </a:solidFill>
        <a:ln w="9525">
          <a:solidFill>
            <a:srgbClr val="000000"/>
          </a:solidFill>
          <a:round/>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P</a:t>
          </a:r>
        </a:p>
      </xdr:txBody>
    </xdr:sp>
    <xdr:clientData/>
  </xdr:twoCellAnchor>
  <xdr:twoCellAnchor editAs="oneCell">
    <xdr:from>
      <xdr:col>6</xdr:col>
      <xdr:colOff>222247</xdr:colOff>
      <xdr:row>3</xdr:row>
      <xdr:rowOff>84664</xdr:rowOff>
    </xdr:from>
    <xdr:to>
      <xdr:col>6</xdr:col>
      <xdr:colOff>593722</xdr:colOff>
      <xdr:row>5</xdr:row>
      <xdr:rowOff>47093</xdr:rowOff>
    </xdr:to>
    <xdr:sp macro="" textlink="">
      <xdr:nvSpPr>
        <xdr:cNvPr id="10" name="Oval 9">
          <a:extLst>
            <a:ext uri="{FF2B5EF4-FFF2-40B4-BE49-F238E27FC236}">
              <a16:creationId xmlns:a16="http://schemas.microsoft.com/office/drawing/2014/main" id="{00000000-0008-0000-0500-00000A000000}"/>
            </a:ext>
          </a:extLst>
        </xdr:cNvPr>
        <xdr:cNvSpPr>
          <a:spLocks noChangeArrowheads="1"/>
        </xdr:cNvSpPr>
      </xdr:nvSpPr>
      <xdr:spPr bwMode="auto">
        <a:xfrm>
          <a:off x="5632447" y="360889"/>
          <a:ext cx="371475" cy="348192"/>
        </a:xfrm>
        <a:prstGeom prst="ellipse">
          <a:avLst/>
        </a:prstGeom>
        <a:solidFill>
          <a:srgbClr val="FFFFFF"/>
        </a:solidFill>
        <a:ln w="9525">
          <a:solidFill>
            <a:srgbClr val="000000"/>
          </a:solidFill>
          <a:round/>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O</a:t>
          </a:r>
        </a:p>
      </xdr:txBody>
    </xdr:sp>
    <xdr:clientData/>
  </xdr:twoCellAnchor>
  <xdr:twoCellAnchor editAs="oneCell">
    <xdr:from>
      <xdr:col>3</xdr:col>
      <xdr:colOff>0</xdr:colOff>
      <xdr:row>50</xdr:row>
      <xdr:rowOff>33071</xdr:rowOff>
    </xdr:from>
    <xdr:to>
      <xdr:col>3</xdr:col>
      <xdr:colOff>372798</xdr:colOff>
      <xdr:row>52</xdr:row>
      <xdr:rowOff>40479</xdr:rowOff>
    </xdr:to>
    <xdr:sp macro="" textlink="">
      <xdr:nvSpPr>
        <xdr:cNvPr id="11" name="Oval 9">
          <a:extLst>
            <a:ext uri="{FF2B5EF4-FFF2-40B4-BE49-F238E27FC236}">
              <a16:creationId xmlns:a16="http://schemas.microsoft.com/office/drawing/2014/main" id="{00000000-0008-0000-0500-00000B000000}"/>
            </a:ext>
          </a:extLst>
        </xdr:cNvPr>
        <xdr:cNvSpPr>
          <a:spLocks noChangeArrowheads="1"/>
        </xdr:cNvSpPr>
      </xdr:nvSpPr>
      <xdr:spPr bwMode="auto">
        <a:xfrm>
          <a:off x="4241269" y="7915009"/>
          <a:ext cx="372798" cy="340783"/>
        </a:xfrm>
        <a:prstGeom prst="ellipse">
          <a:avLst/>
        </a:prstGeom>
        <a:solidFill>
          <a:srgbClr val="FFFFFF"/>
        </a:solidFill>
        <a:ln w="9525">
          <a:solidFill>
            <a:srgbClr val="000000"/>
          </a:solidFill>
          <a:round/>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U</a:t>
          </a:r>
        </a:p>
      </xdr:txBody>
    </xdr:sp>
    <xdr:clientData/>
  </xdr:twoCellAnchor>
  <xdr:twoCellAnchor editAs="oneCell">
    <xdr:from>
      <xdr:col>2</xdr:col>
      <xdr:colOff>665425</xdr:colOff>
      <xdr:row>53</xdr:row>
      <xdr:rowOff>119064</xdr:rowOff>
    </xdr:from>
    <xdr:to>
      <xdr:col>2</xdr:col>
      <xdr:colOff>1036900</xdr:colOff>
      <xdr:row>56</xdr:row>
      <xdr:rowOff>52388</xdr:rowOff>
    </xdr:to>
    <xdr:sp macro="" textlink="">
      <xdr:nvSpPr>
        <xdr:cNvPr id="12" name="Oval 9">
          <a:extLst>
            <a:ext uri="{FF2B5EF4-FFF2-40B4-BE49-F238E27FC236}">
              <a16:creationId xmlns:a16="http://schemas.microsoft.com/office/drawing/2014/main" id="{00000000-0008-0000-0500-00000C000000}"/>
            </a:ext>
          </a:extLst>
        </xdr:cNvPr>
        <xdr:cNvSpPr>
          <a:spLocks noChangeArrowheads="1"/>
        </xdr:cNvSpPr>
      </xdr:nvSpPr>
      <xdr:spPr bwMode="auto">
        <a:xfrm>
          <a:off x="2999050" y="8501064"/>
          <a:ext cx="371475" cy="338137"/>
        </a:xfrm>
        <a:prstGeom prst="ellipse">
          <a:avLst/>
        </a:prstGeom>
        <a:solidFill>
          <a:srgbClr val="FFFFFF"/>
        </a:solidFill>
        <a:ln w="9525">
          <a:solidFill>
            <a:srgbClr val="000000"/>
          </a:solidFill>
          <a:round/>
          <a:headEnd/>
          <a:tailEnd/>
        </a:ln>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V</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ONBU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nk Prj Bud"/>
      <sheetName val="Anchorage 005-01"/>
      <sheetName val="Hoonah 019-01"/>
      <sheetName val="Iditarod 021-01 "/>
      <sheetName val="Ketchikan 025-01"/>
      <sheetName val="Ketchikan 025-02 "/>
      <sheetName val="Mat-Su 033-01"/>
      <sheetName val="Mat-Su 033-02"/>
      <sheetName val="Budget Revisions"/>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eed.state.ak.us/publications/chart_of_accounts.pdf"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5"/>
  <sheetViews>
    <sheetView showGridLines="0" tabSelected="1" zoomScale="80" zoomScaleNormal="80" zoomScaleSheetLayoutView="55" workbookViewId="0"/>
  </sheetViews>
  <sheetFormatPr defaultColWidth="9.26953125" defaultRowHeight="12.5" x14ac:dyDescent="0.25"/>
  <cols>
    <col min="1" max="1" width="3.54296875" style="1" customWidth="1"/>
    <col min="2" max="2" width="7.26953125" style="1" customWidth="1"/>
    <col min="3" max="3" width="30.453125" style="1" customWidth="1"/>
    <col min="4" max="4" width="13.7265625" style="1" customWidth="1"/>
    <col min="5" max="5" width="14.453125" style="1" customWidth="1"/>
    <col min="6" max="7" width="13.7265625" style="1" customWidth="1"/>
    <col min="8" max="8" width="10.7265625" style="1" customWidth="1"/>
    <col min="9" max="9" width="4.26953125" style="1" customWidth="1"/>
    <col min="10" max="10" width="8" style="1" customWidth="1"/>
    <col min="11" max="11" width="3.54296875" style="1" customWidth="1"/>
    <col min="12" max="12" width="2.7265625" style="1" customWidth="1"/>
    <col min="13" max="13" width="1.54296875" style="1" customWidth="1"/>
    <col min="14" max="14" width="5.54296875" style="1" customWidth="1"/>
    <col min="15" max="15" width="1.7265625" style="1" customWidth="1"/>
    <col min="16" max="16" width="8.7265625" style="1" customWidth="1"/>
    <col min="17" max="17" width="2.7265625" style="1" customWidth="1"/>
    <col min="18" max="18" width="3.7265625" style="1" customWidth="1"/>
    <col min="19" max="19" width="28.26953125" style="1" customWidth="1"/>
    <col min="20" max="20" width="1.7265625" style="1" customWidth="1"/>
    <col min="21" max="21" width="20" style="1" customWidth="1"/>
    <col min="22" max="22" width="1.7265625" style="1" customWidth="1"/>
    <col min="23" max="16384" width="9.26953125" style="1"/>
  </cols>
  <sheetData>
    <row r="1" spans="1:22" ht="25" x14ac:dyDescent="0.5">
      <c r="A1" s="251"/>
      <c r="B1" s="251"/>
      <c r="C1" s="251"/>
      <c r="D1" s="251"/>
      <c r="E1" s="251" t="s">
        <v>52</v>
      </c>
      <c r="F1" s="251"/>
      <c r="G1" s="251"/>
      <c r="H1" s="251"/>
      <c r="I1" s="251"/>
      <c r="J1" s="251"/>
      <c r="K1" s="251"/>
      <c r="L1" s="251"/>
      <c r="M1" s="251"/>
      <c r="N1" s="251"/>
      <c r="O1" s="251"/>
      <c r="P1" s="251"/>
      <c r="Q1" s="251"/>
      <c r="R1" s="251"/>
      <c r="S1" s="251"/>
      <c r="T1" s="251"/>
      <c r="U1" s="251"/>
      <c r="V1" s="251"/>
    </row>
    <row r="2" spans="1:22" ht="52.5" customHeight="1" x14ac:dyDescent="0.25">
      <c r="A2" s="252"/>
      <c r="B2" s="252"/>
      <c r="C2" s="252"/>
      <c r="D2" s="252"/>
      <c r="E2" s="252"/>
      <c r="F2" s="252"/>
      <c r="G2" s="252" t="s">
        <v>53</v>
      </c>
      <c r="H2" s="252"/>
      <c r="I2" s="252"/>
      <c r="J2" s="252"/>
      <c r="K2" s="252"/>
      <c r="L2" s="252"/>
      <c r="M2" s="252"/>
      <c r="N2" s="252"/>
      <c r="O2" s="252"/>
      <c r="P2" s="252"/>
      <c r="Q2" s="252"/>
      <c r="R2" s="252"/>
      <c r="S2" s="252"/>
      <c r="T2" s="252"/>
      <c r="U2" s="252"/>
      <c r="V2" s="252"/>
    </row>
    <row r="3" spans="1:22" ht="12" customHeight="1" x14ac:dyDescent="0.3">
      <c r="R3" s="16"/>
      <c r="S3" s="16"/>
      <c r="T3" s="16"/>
      <c r="U3" s="16"/>
      <c r="V3" s="16"/>
    </row>
    <row r="4" spans="1:22" ht="18" customHeight="1" x14ac:dyDescent="0.35">
      <c r="A4" s="13" t="s">
        <v>7</v>
      </c>
      <c r="B4" s="318"/>
      <c r="C4" s="318"/>
      <c r="D4" s="318"/>
      <c r="E4" s="34" t="s">
        <v>28</v>
      </c>
      <c r="F4" s="320"/>
      <c r="G4" s="320"/>
      <c r="H4" s="320"/>
      <c r="I4" s="38" t="s">
        <v>14</v>
      </c>
      <c r="J4" s="173" t="s">
        <v>5</v>
      </c>
      <c r="K4" s="174"/>
      <c r="L4" s="175"/>
      <c r="M4" s="175"/>
      <c r="N4" s="175"/>
      <c r="O4" s="174"/>
      <c r="P4" s="174"/>
      <c r="Q4" s="174"/>
      <c r="R4" s="174"/>
      <c r="S4" s="174"/>
      <c r="T4" s="39"/>
      <c r="U4" s="39"/>
      <c r="V4" s="39"/>
    </row>
    <row r="5" spans="1:22" ht="15.5" x14ac:dyDescent="0.35">
      <c r="A5" s="129"/>
      <c r="B5" s="298" t="s">
        <v>0</v>
      </c>
      <c r="C5" s="298"/>
      <c r="D5" s="298"/>
      <c r="E5" s="35"/>
      <c r="F5" s="298"/>
      <c r="G5" s="298"/>
      <c r="H5" s="298"/>
      <c r="J5" s="181"/>
      <c r="K5" s="44" t="s">
        <v>192</v>
      </c>
      <c r="L5" s="28"/>
      <c r="M5" s="28"/>
      <c r="N5" s="28"/>
      <c r="O5" s="28"/>
      <c r="P5" s="28"/>
      <c r="Q5" s="205"/>
      <c r="R5" s="181"/>
      <c r="S5" s="44" t="s">
        <v>195</v>
      </c>
      <c r="T5" s="28"/>
      <c r="U5" s="93"/>
      <c r="V5" s="93"/>
    </row>
    <row r="6" spans="1:22" ht="3" customHeight="1" x14ac:dyDescent="0.35">
      <c r="A6" s="11"/>
      <c r="B6" s="19"/>
      <c r="C6" s="19"/>
      <c r="D6" s="19"/>
      <c r="E6" s="35"/>
      <c r="F6" s="19">
        <v>100</v>
      </c>
      <c r="G6" s="19"/>
      <c r="H6" s="19"/>
      <c r="J6" s="7"/>
      <c r="K6" s="7"/>
      <c r="L6" s="7"/>
      <c r="M6" s="7"/>
      <c r="N6" s="7"/>
      <c r="O6" s="2"/>
      <c r="R6" s="16"/>
      <c r="S6" s="16"/>
      <c r="T6" s="16"/>
      <c r="U6" s="16"/>
      <c r="V6" s="16"/>
    </row>
    <row r="7" spans="1:22" ht="18" customHeight="1" x14ac:dyDescent="0.35">
      <c r="A7" s="13" t="s">
        <v>8</v>
      </c>
      <c r="B7" s="319"/>
      <c r="C7" s="319"/>
      <c r="D7" s="319"/>
      <c r="E7" s="34" t="s">
        <v>29</v>
      </c>
      <c r="F7" s="321"/>
      <c r="G7" s="321"/>
      <c r="H7" s="321"/>
      <c r="J7" s="181"/>
      <c r="K7" s="44" t="s">
        <v>193</v>
      </c>
      <c r="L7" s="28"/>
      <c r="M7" s="28"/>
      <c r="N7" s="28"/>
      <c r="O7" s="28"/>
      <c r="P7" s="28"/>
      <c r="Q7" s="203"/>
      <c r="R7" s="181"/>
      <c r="S7" s="44" t="s">
        <v>196</v>
      </c>
      <c r="T7" s="28"/>
      <c r="U7" s="93"/>
      <c r="V7" s="93"/>
    </row>
    <row r="8" spans="1:22" ht="3" customHeight="1" x14ac:dyDescent="0.35">
      <c r="A8" s="10"/>
      <c r="B8" s="298"/>
      <c r="C8" s="298"/>
      <c r="D8" s="298"/>
      <c r="E8" s="36"/>
      <c r="F8" s="298"/>
      <c r="G8" s="298"/>
      <c r="H8" s="298"/>
      <c r="L8" s="88"/>
      <c r="M8" s="88"/>
      <c r="N8" s="88"/>
      <c r="O8" s="2"/>
      <c r="R8" s="16"/>
      <c r="S8" s="16"/>
      <c r="T8" s="16"/>
      <c r="U8" s="16"/>
      <c r="V8" s="16"/>
    </row>
    <row r="9" spans="1:22" ht="15.5" x14ac:dyDescent="0.35">
      <c r="A9" s="11"/>
      <c r="B9" s="299" t="s">
        <v>43</v>
      </c>
      <c r="C9" s="299"/>
      <c r="D9" s="299"/>
      <c r="E9" s="35"/>
      <c r="F9" s="299" t="s">
        <v>2</v>
      </c>
      <c r="G9" s="299"/>
      <c r="H9" s="299"/>
      <c r="J9" s="181"/>
      <c r="K9" s="44" t="s">
        <v>194</v>
      </c>
      <c r="L9" s="28"/>
      <c r="M9" s="39"/>
      <c r="N9" s="312"/>
      <c r="O9" s="312"/>
      <c r="P9" s="312"/>
      <c r="Q9" s="205"/>
      <c r="R9" s="224"/>
      <c r="S9" s="225" t="s">
        <v>197</v>
      </c>
      <c r="T9" s="225"/>
      <c r="U9" s="226"/>
      <c r="V9" s="45"/>
    </row>
    <row r="10" spans="1:22" ht="18" customHeight="1" x14ac:dyDescent="0.35">
      <c r="A10" s="13" t="s">
        <v>9</v>
      </c>
      <c r="B10" s="319"/>
      <c r="C10" s="319"/>
      <c r="D10" s="319"/>
      <c r="E10" s="34" t="s">
        <v>30</v>
      </c>
      <c r="F10" s="300">
        <f>F4+F7</f>
        <v>0</v>
      </c>
      <c r="G10" s="300"/>
      <c r="H10" s="300"/>
      <c r="J10" s="7"/>
      <c r="K10" s="7"/>
      <c r="L10" s="7"/>
      <c r="M10" s="7"/>
      <c r="N10" s="7"/>
      <c r="O10" s="17"/>
      <c r="P10" s="17"/>
      <c r="Q10" s="17"/>
      <c r="R10" s="17"/>
      <c r="S10" s="17"/>
      <c r="T10" s="17"/>
      <c r="U10" s="17"/>
      <c r="V10" s="17"/>
    </row>
    <row r="11" spans="1:22" ht="13.5" customHeight="1" x14ac:dyDescent="0.35">
      <c r="A11" s="7"/>
      <c r="B11" s="317" t="s">
        <v>3</v>
      </c>
      <c r="C11" s="317"/>
      <c r="D11" s="317"/>
      <c r="E11" s="26"/>
      <c r="F11" s="298" t="s">
        <v>4</v>
      </c>
      <c r="G11" s="298"/>
      <c r="H11" s="298"/>
      <c r="J11" s="178"/>
      <c r="K11" s="178"/>
      <c r="L11" s="178"/>
      <c r="M11" s="178"/>
      <c r="N11" s="178"/>
      <c r="O11" s="16"/>
      <c r="P11" s="16"/>
      <c r="Q11" s="16"/>
      <c r="R11" s="17"/>
      <c r="S11" s="17"/>
      <c r="T11" s="17"/>
      <c r="U11" s="17"/>
      <c r="V11" s="17"/>
    </row>
    <row r="12" spans="1:22" ht="20.149999999999999" customHeight="1" x14ac:dyDescent="0.35">
      <c r="A12" s="7"/>
      <c r="B12" s="182"/>
      <c r="C12" s="182"/>
      <c r="D12" s="182"/>
      <c r="E12" s="26"/>
      <c r="F12" s="202"/>
      <c r="G12" s="202"/>
      <c r="H12" s="202"/>
      <c r="J12" s="178"/>
      <c r="K12" s="178"/>
      <c r="L12" s="178"/>
      <c r="M12" s="178"/>
      <c r="N12" s="178"/>
      <c r="O12" s="16"/>
      <c r="P12" s="16"/>
      <c r="Q12" s="16"/>
      <c r="R12" s="17"/>
      <c r="S12" s="17"/>
      <c r="T12" s="17"/>
      <c r="U12" s="17"/>
      <c r="V12" s="17"/>
    </row>
    <row r="13" spans="1:22" ht="18.75" customHeight="1" x14ac:dyDescent="0.35">
      <c r="A13" s="37" t="s">
        <v>54</v>
      </c>
      <c r="B13" s="247" t="s">
        <v>50</v>
      </c>
      <c r="C13" s="247"/>
      <c r="D13" s="247"/>
      <c r="E13" s="247"/>
      <c r="F13" s="247"/>
      <c r="G13" s="247"/>
      <c r="H13" s="177"/>
      <c r="I13" s="178"/>
      <c r="J13" s="178"/>
      <c r="K13" s="178"/>
      <c r="L13" s="178"/>
      <c r="M13" s="178"/>
      <c r="N13" s="178"/>
      <c r="O13" s="4"/>
      <c r="P13" s="4"/>
      <c r="Q13" s="4"/>
      <c r="R13" s="4"/>
      <c r="S13" s="4"/>
      <c r="T13" s="4"/>
      <c r="U13" s="4"/>
      <c r="V13" s="4"/>
    </row>
    <row r="14" spans="1:22" ht="30" customHeight="1" x14ac:dyDescent="0.35">
      <c r="A14" s="4"/>
      <c r="B14" s="75" t="s">
        <v>32</v>
      </c>
      <c r="C14" s="75" t="s">
        <v>33</v>
      </c>
      <c r="D14" s="74" t="s">
        <v>20</v>
      </c>
      <c r="E14" s="249" t="s">
        <v>49</v>
      </c>
      <c r="F14" s="218" t="s">
        <v>48</v>
      </c>
      <c r="G14" s="218" t="s">
        <v>51</v>
      </c>
      <c r="H14" s="228" t="s">
        <v>21</v>
      </c>
      <c r="I14" s="229"/>
      <c r="J14" s="274" t="s">
        <v>189</v>
      </c>
      <c r="K14" s="275"/>
      <c r="L14" s="4"/>
      <c r="M14" s="255" t="s">
        <v>106</v>
      </c>
      <c r="N14" s="256"/>
      <c r="O14" s="256"/>
      <c r="P14" s="256"/>
      <c r="Q14" s="256"/>
      <c r="R14" s="256"/>
      <c r="S14" s="256"/>
      <c r="T14" s="256"/>
      <c r="U14" s="256"/>
      <c r="V14" s="257"/>
    </row>
    <row r="15" spans="1:22" ht="18" customHeight="1" x14ac:dyDescent="0.35">
      <c r="A15" s="94"/>
      <c r="B15" s="57">
        <v>310</v>
      </c>
      <c r="C15" s="89" t="s">
        <v>16</v>
      </c>
      <c r="D15" s="219"/>
      <c r="E15" s="413"/>
      <c r="F15" s="189"/>
      <c r="G15" s="190">
        <f t="shared" ref="G15:G26" si="0">F15-E15</f>
        <v>0</v>
      </c>
      <c r="H15" s="284">
        <f t="shared" ref="H15:H26" si="1">SUM(D15-F15)</f>
        <v>0</v>
      </c>
      <c r="I15" s="285"/>
      <c r="J15" s="268">
        <f t="shared" ref="J15:J26" si="2">IF(D15+F15=0,0,IF(F15+E15=D15,1,IF(ROUNDUP(F15/D15,2)&gt;1.1,ROUNDUP(F15/D15,2),ROUNDUP(F15/D15,2))))</f>
        <v>0</v>
      </c>
      <c r="K15" s="269"/>
      <c r="L15" s="4"/>
      <c r="M15" s="422"/>
      <c r="N15" s="315"/>
      <c r="O15" s="315"/>
      <c r="P15" s="315"/>
      <c r="Q15" s="315"/>
      <c r="R15" s="315"/>
      <c r="S15" s="315" t="s">
        <v>108</v>
      </c>
      <c r="T15" s="315"/>
      <c r="U15" s="315"/>
      <c r="V15" s="316"/>
    </row>
    <row r="16" spans="1:22" ht="18" customHeight="1" x14ac:dyDescent="0.35">
      <c r="A16" s="94"/>
      <c r="B16" s="59">
        <v>320</v>
      </c>
      <c r="C16" s="90" t="s">
        <v>36</v>
      </c>
      <c r="D16" s="200"/>
      <c r="E16" s="414"/>
      <c r="F16" s="201"/>
      <c r="G16" s="190">
        <f t="shared" si="0"/>
        <v>0</v>
      </c>
      <c r="H16" s="284">
        <f t="shared" si="1"/>
        <v>0</v>
      </c>
      <c r="I16" s="285"/>
      <c r="J16" s="266">
        <f t="shared" si="2"/>
        <v>0</v>
      </c>
      <c r="K16" s="267"/>
      <c r="L16" s="4"/>
      <c r="M16" s="46"/>
      <c r="O16" s="310"/>
      <c r="P16" s="310"/>
      <c r="Q16" s="310"/>
      <c r="R16" s="310"/>
      <c r="S16" s="230" t="s">
        <v>107</v>
      </c>
      <c r="T16" s="223"/>
      <c r="U16" s="102"/>
      <c r="V16" s="47"/>
    </row>
    <row r="17" spans="1:22" ht="18" customHeight="1" x14ac:dyDescent="0.35">
      <c r="A17" s="94"/>
      <c r="B17" s="59">
        <v>360</v>
      </c>
      <c r="C17" s="90" t="s">
        <v>17</v>
      </c>
      <c r="D17" s="200"/>
      <c r="E17" s="414"/>
      <c r="F17" s="201"/>
      <c r="G17" s="190">
        <f t="shared" si="0"/>
        <v>0</v>
      </c>
      <c r="H17" s="284">
        <f t="shared" si="1"/>
        <v>0</v>
      </c>
      <c r="I17" s="285"/>
      <c r="J17" s="266">
        <f t="shared" si="2"/>
        <v>0</v>
      </c>
      <c r="K17" s="267"/>
      <c r="L17" s="130"/>
      <c r="M17" s="248"/>
      <c r="N17" s="204" t="s">
        <v>183</v>
      </c>
      <c r="O17" s="204"/>
      <c r="Q17" s="311"/>
      <c r="R17" s="311"/>
      <c r="S17" s="311" t="s">
        <v>110</v>
      </c>
      <c r="T17" s="204"/>
      <c r="U17" s="204" t="s">
        <v>111</v>
      </c>
      <c r="V17" s="47"/>
    </row>
    <row r="18" spans="1:22" ht="18" customHeight="1" x14ac:dyDescent="0.35">
      <c r="A18" s="94"/>
      <c r="B18" s="59">
        <v>390</v>
      </c>
      <c r="C18" s="90" t="s">
        <v>18</v>
      </c>
      <c r="D18" s="200"/>
      <c r="E18" s="414"/>
      <c r="F18" s="201"/>
      <c r="G18" s="190">
        <f t="shared" si="0"/>
        <v>0</v>
      </c>
      <c r="H18" s="284">
        <f t="shared" si="1"/>
        <v>0</v>
      </c>
      <c r="I18" s="285"/>
      <c r="J18" s="266">
        <f t="shared" si="2"/>
        <v>0</v>
      </c>
      <c r="K18" s="267"/>
      <c r="L18" s="130"/>
      <c r="M18" s="248"/>
      <c r="N18" s="96"/>
      <c r="O18" s="97"/>
      <c r="P18" s="313"/>
      <c r="Q18" s="313"/>
      <c r="R18" s="313"/>
      <c r="S18" s="313"/>
      <c r="T18" s="97"/>
      <c r="U18" s="131"/>
      <c r="V18" s="47"/>
    </row>
    <row r="19" spans="1:22" ht="18" customHeight="1" x14ac:dyDescent="0.35">
      <c r="A19" s="94"/>
      <c r="B19" s="59">
        <v>410</v>
      </c>
      <c r="C19" s="90" t="s">
        <v>35</v>
      </c>
      <c r="D19" s="200"/>
      <c r="E19" s="414"/>
      <c r="F19" s="201"/>
      <c r="G19" s="190">
        <f t="shared" si="0"/>
        <v>0</v>
      </c>
      <c r="H19" s="284">
        <f t="shared" si="1"/>
        <v>0</v>
      </c>
      <c r="I19" s="285"/>
      <c r="J19" s="266">
        <f t="shared" si="2"/>
        <v>0</v>
      </c>
      <c r="K19" s="267"/>
      <c r="L19" s="130"/>
      <c r="M19" s="248"/>
      <c r="N19" s="96"/>
      <c r="O19" s="97"/>
      <c r="P19" s="314"/>
      <c r="Q19" s="314"/>
      <c r="R19" s="314"/>
      <c r="S19" s="314"/>
      <c r="T19" s="97"/>
      <c r="U19" s="131"/>
      <c r="V19" s="47"/>
    </row>
    <row r="20" spans="1:22" ht="18" customHeight="1" x14ac:dyDescent="0.35">
      <c r="A20" s="94"/>
      <c r="B20" s="59">
        <v>420</v>
      </c>
      <c r="C20" s="90" t="s">
        <v>22</v>
      </c>
      <c r="D20" s="200"/>
      <c r="E20" s="414"/>
      <c r="F20" s="201"/>
      <c r="G20" s="190">
        <f t="shared" si="0"/>
        <v>0</v>
      </c>
      <c r="H20" s="284">
        <f t="shared" si="1"/>
        <v>0</v>
      </c>
      <c r="I20" s="285"/>
      <c r="J20" s="266">
        <f t="shared" si="2"/>
        <v>0</v>
      </c>
      <c r="K20" s="267"/>
      <c r="L20" s="130"/>
      <c r="M20" s="248"/>
      <c r="N20" s="96"/>
      <c r="O20" s="97"/>
      <c r="P20" s="314"/>
      <c r="Q20" s="314"/>
      <c r="R20" s="314"/>
      <c r="S20" s="314"/>
      <c r="T20" s="97"/>
      <c r="U20" s="131"/>
      <c r="V20" s="47"/>
    </row>
    <row r="21" spans="1:22" ht="18" customHeight="1" x14ac:dyDescent="0.35">
      <c r="A21" s="94"/>
      <c r="B21" s="59">
        <v>425</v>
      </c>
      <c r="C21" s="90" t="s">
        <v>23</v>
      </c>
      <c r="D21" s="200"/>
      <c r="E21" s="414"/>
      <c r="F21" s="201"/>
      <c r="G21" s="190">
        <f t="shared" si="0"/>
        <v>0</v>
      </c>
      <c r="H21" s="284">
        <f t="shared" si="1"/>
        <v>0</v>
      </c>
      <c r="I21" s="285"/>
      <c r="J21" s="266">
        <f t="shared" si="2"/>
        <v>0</v>
      </c>
      <c r="K21" s="267"/>
      <c r="L21" s="4"/>
      <c r="M21" s="46"/>
      <c r="N21" s="96"/>
      <c r="O21" s="97"/>
      <c r="P21" s="314"/>
      <c r="Q21" s="314"/>
      <c r="R21" s="314"/>
      <c r="S21" s="314"/>
      <c r="T21" s="97"/>
      <c r="U21" s="131"/>
      <c r="V21" s="47"/>
    </row>
    <row r="22" spans="1:22" ht="18" customHeight="1" x14ac:dyDescent="0.35">
      <c r="A22" s="94"/>
      <c r="B22" s="59">
        <v>430</v>
      </c>
      <c r="C22" s="90" t="s">
        <v>24</v>
      </c>
      <c r="D22" s="200"/>
      <c r="E22" s="415"/>
      <c r="F22" s="201"/>
      <c r="G22" s="190">
        <f t="shared" si="0"/>
        <v>0</v>
      </c>
      <c r="H22" s="284">
        <f t="shared" si="1"/>
        <v>0</v>
      </c>
      <c r="I22" s="285"/>
      <c r="J22" s="266">
        <f t="shared" si="2"/>
        <v>0</v>
      </c>
      <c r="K22" s="267"/>
      <c r="L22" s="4"/>
      <c r="M22" s="46"/>
      <c r="N22" s="96"/>
      <c r="O22" s="97"/>
      <c r="P22" s="314"/>
      <c r="Q22" s="314"/>
      <c r="R22" s="314"/>
      <c r="S22" s="314"/>
      <c r="T22" s="97"/>
      <c r="U22" s="131"/>
      <c r="V22" s="47"/>
    </row>
    <row r="23" spans="1:22" ht="18" customHeight="1" x14ac:dyDescent="0.35">
      <c r="A23" s="94"/>
      <c r="B23" s="59">
        <v>440</v>
      </c>
      <c r="C23" s="90" t="s">
        <v>25</v>
      </c>
      <c r="D23" s="200"/>
      <c r="E23" s="414"/>
      <c r="F23" s="201"/>
      <c r="G23" s="190">
        <f t="shared" si="0"/>
        <v>0</v>
      </c>
      <c r="H23" s="284">
        <f t="shared" si="1"/>
        <v>0</v>
      </c>
      <c r="I23" s="285"/>
      <c r="J23" s="266">
        <f t="shared" si="2"/>
        <v>0</v>
      </c>
      <c r="K23" s="267"/>
      <c r="L23" s="4"/>
      <c r="M23" s="46"/>
      <c r="N23" s="96"/>
      <c r="O23" s="97"/>
      <c r="P23" s="314"/>
      <c r="Q23" s="314"/>
      <c r="R23" s="314"/>
      <c r="S23" s="314"/>
      <c r="T23" s="97"/>
      <c r="U23" s="131"/>
      <c r="V23" s="47"/>
    </row>
    <row r="24" spans="1:22" ht="18" customHeight="1" x14ac:dyDescent="0.35">
      <c r="A24" s="94"/>
      <c r="B24" s="59">
        <v>450</v>
      </c>
      <c r="C24" s="90" t="s">
        <v>26</v>
      </c>
      <c r="D24" s="200"/>
      <c r="E24" s="414"/>
      <c r="F24" s="201"/>
      <c r="G24" s="190">
        <f t="shared" si="0"/>
        <v>0</v>
      </c>
      <c r="H24" s="284">
        <f t="shared" si="1"/>
        <v>0</v>
      </c>
      <c r="I24" s="285"/>
      <c r="J24" s="266">
        <f t="shared" si="2"/>
        <v>0</v>
      </c>
      <c r="K24" s="267"/>
      <c r="L24" s="4"/>
      <c r="M24" s="46"/>
      <c r="N24" s="98"/>
      <c r="O24" s="97"/>
      <c r="P24" s="314"/>
      <c r="Q24" s="314"/>
      <c r="R24" s="314"/>
      <c r="S24" s="314"/>
      <c r="T24" s="97"/>
      <c r="U24" s="132"/>
      <c r="V24" s="47"/>
    </row>
    <row r="25" spans="1:22" ht="18" customHeight="1" x14ac:dyDescent="0.35">
      <c r="A25" s="94"/>
      <c r="B25" s="59">
        <v>490</v>
      </c>
      <c r="C25" s="90" t="s">
        <v>27</v>
      </c>
      <c r="D25" s="200"/>
      <c r="E25" s="414"/>
      <c r="F25" s="201"/>
      <c r="G25" s="190">
        <f t="shared" si="0"/>
        <v>0</v>
      </c>
      <c r="H25" s="284">
        <f t="shared" si="1"/>
        <v>0</v>
      </c>
      <c r="I25" s="285"/>
      <c r="J25" s="266">
        <f t="shared" si="2"/>
        <v>0</v>
      </c>
      <c r="K25" s="267"/>
      <c r="L25" s="130"/>
      <c r="M25" s="248"/>
      <c r="N25" s="96"/>
      <c r="O25" s="97"/>
      <c r="P25" s="314"/>
      <c r="Q25" s="314"/>
      <c r="R25" s="314"/>
      <c r="S25" s="314"/>
      <c r="T25" s="97"/>
      <c r="U25" s="131"/>
      <c r="V25" s="47"/>
    </row>
    <row r="26" spans="1:22" ht="18" customHeight="1" thickBot="1" x14ac:dyDescent="0.4">
      <c r="A26" s="53"/>
      <c r="B26" s="106"/>
      <c r="C26" s="107" t="s">
        <v>56</v>
      </c>
      <c r="D26" s="207"/>
      <c r="E26" s="416"/>
      <c r="F26" s="191"/>
      <c r="G26" s="192">
        <f t="shared" si="0"/>
        <v>0</v>
      </c>
      <c r="H26" s="286">
        <f t="shared" si="1"/>
        <v>0</v>
      </c>
      <c r="I26" s="287"/>
      <c r="J26" s="270">
        <f t="shared" si="2"/>
        <v>0</v>
      </c>
      <c r="K26" s="271"/>
      <c r="L26" s="130"/>
      <c r="M26" s="248"/>
      <c r="N26" s="96"/>
      <c r="O26" s="97"/>
      <c r="P26" s="314"/>
      <c r="Q26" s="314"/>
      <c r="R26" s="314"/>
      <c r="S26" s="314"/>
      <c r="T26" s="97"/>
      <c r="U26" s="131"/>
      <c r="V26" s="47"/>
    </row>
    <row r="27" spans="1:22" ht="18" customHeight="1" thickTop="1" x14ac:dyDescent="0.35">
      <c r="A27" s="53"/>
      <c r="B27" s="20"/>
      <c r="C27" s="22" t="s">
        <v>10</v>
      </c>
      <c r="D27" s="215">
        <f>SUM(D15:D26)</f>
        <v>0</v>
      </c>
      <c r="E27" s="417">
        <f>SUM(E15:E26)</f>
        <v>0</v>
      </c>
      <c r="F27" s="216">
        <f>SUM(F15:F26)</f>
        <v>0</v>
      </c>
      <c r="G27" s="105">
        <f>SUM(G15:G26)</f>
        <v>0</v>
      </c>
      <c r="H27" s="276">
        <f>SUM(H15:I26)</f>
        <v>0</v>
      </c>
      <c r="I27" s="277"/>
      <c r="J27" s="272">
        <f>IF(D27+F27=0,0,IF(F27+E27=D27,1,ROUNDUP(F27/D27,2)))</f>
        <v>0</v>
      </c>
      <c r="K27" s="273"/>
      <c r="L27" s="130"/>
      <c r="M27" s="248"/>
      <c r="N27" s="96"/>
      <c r="O27" s="97"/>
      <c r="P27" s="314"/>
      <c r="Q27" s="314"/>
      <c r="R27" s="314"/>
      <c r="S27" s="314"/>
      <c r="T27" s="97"/>
      <c r="U27" s="131"/>
      <c r="V27" s="47"/>
    </row>
    <row r="28" spans="1:22" ht="18" customHeight="1" x14ac:dyDescent="0.35">
      <c r="A28" s="53"/>
      <c r="B28" s="21"/>
      <c r="C28" s="22" t="s">
        <v>12</v>
      </c>
      <c r="D28" s="208"/>
      <c r="E28" s="221">
        <f>$D$28</f>
        <v>0</v>
      </c>
      <c r="F28" s="221">
        <f>$D$28</f>
        <v>0</v>
      </c>
      <c r="G28" s="188">
        <f>$D$28</f>
        <v>0</v>
      </c>
      <c r="H28" s="278">
        <f>$D$28</f>
        <v>0</v>
      </c>
      <c r="I28" s="279"/>
      <c r="J28" s="260"/>
      <c r="K28" s="261"/>
      <c r="L28" s="4"/>
      <c r="M28" s="46"/>
      <c r="N28" s="96"/>
      <c r="O28" s="97"/>
      <c r="P28" s="314"/>
      <c r="Q28" s="314"/>
      <c r="R28" s="314"/>
      <c r="S28" s="314"/>
      <c r="T28" s="97"/>
      <c r="U28" s="131"/>
      <c r="V28" s="47"/>
    </row>
    <row r="29" spans="1:22" ht="18" customHeight="1" x14ac:dyDescent="0.35">
      <c r="A29" s="53"/>
      <c r="B29" s="21"/>
      <c r="C29" s="22" t="s">
        <v>13</v>
      </c>
      <c r="D29" s="209">
        <f>ROUND(D27*D28,2)</f>
        <v>0</v>
      </c>
      <c r="E29" s="418">
        <f>ROUND(E27*E28,2)</f>
        <v>0</v>
      </c>
      <c r="F29" s="210">
        <f>ROUND(F27*F28,2)</f>
        <v>0</v>
      </c>
      <c r="G29" s="193">
        <f>ROUND(G27*G28,2)</f>
        <v>0</v>
      </c>
      <c r="H29" s="288">
        <f>ROUND(H27*H28,2)</f>
        <v>0</v>
      </c>
      <c r="I29" s="289"/>
      <c r="J29" s="260">
        <f>IF(D29+F29=0,0,IF(F29+E29=D29,1,ROUNDUP(F29/D29,2)))</f>
        <v>0</v>
      </c>
      <c r="K29" s="261"/>
      <c r="L29" s="4"/>
      <c r="M29" s="46"/>
      <c r="N29" s="96"/>
      <c r="O29" s="97"/>
      <c r="P29" s="314"/>
      <c r="Q29" s="314"/>
      <c r="R29" s="314"/>
      <c r="S29" s="314"/>
      <c r="T29" s="97"/>
      <c r="U29" s="131"/>
      <c r="V29" s="47"/>
    </row>
    <row r="30" spans="1:22" ht="18" customHeight="1" thickBot="1" x14ac:dyDescent="0.4">
      <c r="A30" s="54"/>
      <c r="B30" s="57">
        <v>480</v>
      </c>
      <c r="C30" s="91" t="s">
        <v>45</v>
      </c>
      <c r="D30" s="211"/>
      <c r="E30" s="419"/>
      <c r="F30" s="194"/>
      <c r="G30" s="195">
        <f>F30-E30</f>
        <v>0</v>
      </c>
      <c r="H30" s="290">
        <f>SUM(D30-F30)</f>
        <v>0</v>
      </c>
      <c r="I30" s="291"/>
      <c r="J30" s="262">
        <f>IF(D30+F30=0,0,IF(F30+E30=D30,1,ROUNDUP(F30/D30,2)))</f>
        <v>0</v>
      </c>
      <c r="K30" s="263"/>
      <c r="L30" s="4"/>
      <c r="M30" s="46"/>
      <c r="N30" s="99"/>
      <c r="O30" s="99"/>
      <c r="P30" s="258"/>
      <c r="Q30" s="258"/>
      <c r="R30" s="258"/>
      <c r="S30" s="220"/>
      <c r="T30" s="99"/>
      <c r="U30" s="99"/>
      <c r="V30" s="47"/>
    </row>
    <row r="31" spans="1:22" ht="18" customHeight="1" thickTop="1" x14ac:dyDescent="0.35">
      <c r="A31" s="53"/>
      <c r="B31" s="59">
        <v>510</v>
      </c>
      <c r="C31" s="92" t="s">
        <v>44</v>
      </c>
      <c r="D31" s="211"/>
      <c r="E31" s="419"/>
      <c r="F31" s="194"/>
      <c r="G31" s="196">
        <f>F31-E31</f>
        <v>0</v>
      </c>
      <c r="H31" s="292">
        <f>SUM(D31-F31)</f>
        <v>0</v>
      </c>
      <c r="I31" s="293"/>
      <c r="J31" s="260">
        <f>IF(D31+F31=0,0,IF(F31+E31=D31,1,ROUNDUP(F31/D31,2)))</f>
        <v>0</v>
      </c>
      <c r="K31" s="261"/>
      <c r="L31" s="4"/>
      <c r="M31" s="46"/>
      <c r="N31" s="100"/>
      <c r="P31" s="259"/>
      <c r="Q31" s="259"/>
      <c r="R31" s="259"/>
      <c r="S31" s="250" t="s">
        <v>11</v>
      </c>
      <c r="T31" s="259"/>
      <c r="U31" s="101">
        <f>SUM(U18:U29)</f>
        <v>0</v>
      </c>
      <c r="V31" s="49"/>
    </row>
    <row r="32" spans="1:22" ht="18" customHeight="1" thickBot="1" x14ac:dyDescent="0.4">
      <c r="A32" s="2"/>
      <c r="B32" s="108">
        <v>540</v>
      </c>
      <c r="C32" s="109" t="s">
        <v>47</v>
      </c>
      <c r="D32" s="213"/>
      <c r="E32" s="420"/>
      <c r="F32" s="197"/>
      <c r="G32" s="198">
        <f>F32-E32</f>
        <v>0</v>
      </c>
      <c r="H32" s="294">
        <f>SUM(D32-F32)</f>
        <v>0</v>
      </c>
      <c r="I32" s="295"/>
      <c r="J32" s="264">
        <f>IF(D32+F32=0,0,IF(F32+E32=D32,1,ROUNDUP(F32/D32,2)))</f>
        <v>0</v>
      </c>
      <c r="K32" s="265"/>
      <c r="L32" s="4"/>
      <c r="M32" s="50"/>
      <c r="N32" s="280"/>
      <c r="O32" s="280"/>
      <c r="P32" s="280"/>
      <c r="Q32" s="280"/>
      <c r="R32" s="280"/>
      <c r="S32" s="280"/>
      <c r="T32" s="100"/>
      <c r="U32" s="102"/>
      <c r="V32" s="49"/>
    </row>
    <row r="33" spans="1:22" ht="18" customHeight="1" thickTop="1" x14ac:dyDescent="0.35">
      <c r="B33" s="55"/>
      <c r="C33" s="56" t="s">
        <v>11</v>
      </c>
      <c r="D33" s="214">
        <f>SUM(D30:D32)+D29+D27</f>
        <v>0</v>
      </c>
      <c r="E33" s="421">
        <f>SUM(E30:E32)+E29+E27</f>
        <v>0</v>
      </c>
      <c r="F33" s="412">
        <f>SUM(F27+F29)+SUM(F30:F32)</f>
        <v>0</v>
      </c>
      <c r="G33" s="214">
        <f>SUM(G27+G29)+SUM(G30:G32)</f>
        <v>0</v>
      </c>
      <c r="H33" s="282">
        <f>SUM(H27+H29)+SUM(H30:I32)</f>
        <v>0</v>
      </c>
      <c r="I33" s="283"/>
      <c r="J33" s="301">
        <f>IF(D33+F33=0,0,IF(F33+E33=D33,1,ROUNDUP(F33/D33,2)))</f>
        <v>0</v>
      </c>
      <c r="K33" s="302"/>
      <c r="L33" s="2"/>
      <c r="M33" s="51"/>
      <c r="N33" s="281" t="s">
        <v>112</v>
      </c>
      <c r="O33" s="281"/>
      <c r="P33" s="281"/>
      <c r="Q33" s="281"/>
      <c r="R33" s="281"/>
      <c r="S33" s="281"/>
      <c r="T33" s="103"/>
      <c r="U33" s="104" t="s">
        <v>37</v>
      </c>
      <c r="V33" s="52"/>
    </row>
    <row r="34" spans="1:22" ht="18" customHeight="1" x14ac:dyDescent="0.35">
      <c r="B34" s="55"/>
      <c r="C34" s="56"/>
      <c r="D34" s="184"/>
      <c r="E34" s="184"/>
      <c r="F34" s="184"/>
      <c r="G34" s="184"/>
      <c r="H34" s="184"/>
      <c r="I34" s="184"/>
      <c r="J34" s="309" t="s">
        <v>190</v>
      </c>
      <c r="K34" s="309"/>
      <c r="L34" s="309"/>
      <c r="M34" s="309"/>
      <c r="N34" s="309"/>
      <c r="O34" s="309"/>
      <c r="P34" s="309"/>
      <c r="Q34" s="185"/>
      <c r="R34" s="185"/>
      <c r="S34" s="185"/>
      <c r="T34" s="186"/>
      <c r="U34" s="185"/>
      <c r="V34" s="130"/>
    </row>
    <row r="35" spans="1:22" ht="15.5" x14ac:dyDescent="0.35">
      <c r="A35" s="9"/>
      <c r="B35" s="9"/>
      <c r="C35" s="9"/>
      <c r="D35" s="9"/>
      <c r="E35" s="9"/>
      <c r="F35" s="9"/>
      <c r="G35" s="9"/>
      <c r="H35" s="176"/>
      <c r="I35" s="176"/>
      <c r="J35" s="309"/>
      <c r="K35" s="309"/>
      <c r="L35" s="309"/>
      <c r="M35" s="309"/>
      <c r="N35" s="309"/>
      <c r="O35" s="309"/>
      <c r="P35" s="309"/>
      <c r="Q35" s="179"/>
      <c r="R35" s="179"/>
      <c r="S35" s="179"/>
      <c r="T35" s="179"/>
      <c r="U35" s="179"/>
    </row>
    <row r="36" spans="1:22" s="76" customFormat="1" ht="15.75" customHeight="1" x14ac:dyDescent="0.3">
      <c r="A36" s="80" t="s">
        <v>31</v>
      </c>
      <c r="B36" s="297" t="s">
        <v>184</v>
      </c>
      <c r="C36" s="297"/>
      <c r="D36" s="297"/>
      <c r="E36" s="307"/>
      <c r="F36" s="307"/>
      <c r="G36" s="79"/>
      <c r="H36" s="176"/>
      <c r="J36" s="309"/>
      <c r="K36" s="309"/>
      <c r="L36" s="309"/>
      <c r="M36" s="309"/>
      <c r="N36" s="309"/>
      <c r="O36" s="309"/>
      <c r="P36" s="309"/>
      <c r="Q36" s="183"/>
      <c r="R36" s="183"/>
      <c r="S36" s="183"/>
      <c r="T36" s="183"/>
      <c r="U36" s="183"/>
      <c r="V36" s="183"/>
    </row>
    <row r="37" spans="1:22" s="76" customFormat="1" ht="15" x14ac:dyDescent="0.3">
      <c r="A37" s="78"/>
      <c r="B37" s="217"/>
      <c r="C37" s="79"/>
      <c r="D37" s="79"/>
      <c r="E37" s="81"/>
      <c r="F37" s="79"/>
      <c r="G37" s="79"/>
      <c r="H37" s="176"/>
      <c r="J37" s="309"/>
      <c r="K37" s="309"/>
      <c r="L37" s="309"/>
      <c r="M37" s="309"/>
      <c r="N37" s="309"/>
      <c r="O37" s="309"/>
      <c r="P37" s="309"/>
      <c r="Q37" s="183"/>
      <c r="R37" s="183"/>
      <c r="S37" s="183"/>
      <c r="T37" s="183"/>
      <c r="U37" s="183"/>
      <c r="V37" s="183"/>
    </row>
    <row r="38" spans="1:22" s="83" customFormat="1" ht="15" x14ac:dyDescent="0.3">
      <c r="A38" s="254" t="s">
        <v>113</v>
      </c>
      <c r="B38" s="253"/>
      <c r="C38" s="253"/>
      <c r="D38" s="253"/>
      <c r="E38" s="253"/>
      <c r="F38" s="78"/>
      <c r="I38" s="82"/>
      <c r="J38" s="183"/>
      <c r="K38" s="183"/>
      <c r="L38" s="183"/>
      <c r="M38" s="183"/>
      <c r="N38" s="183"/>
      <c r="O38" s="183"/>
      <c r="P38" s="183"/>
      <c r="Q38" s="183"/>
      <c r="R38" s="183"/>
      <c r="S38" s="183"/>
      <c r="T38" s="183"/>
      <c r="U38" s="183"/>
      <c r="V38" s="183"/>
    </row>
    <row r="39" spans="1:22" s="76" customFormat="1" ht="39" customHeight="1" x14ac:dyDescent="0.3">
      <c r="A39" s="253"/>
      <c r="B39" s="253"/>
      <c r="C39" s="253"/>
      <c r="D39" s="253"/>
      <c r="E39" s="253"/>
      <c r="F39" s="84"/>
      <c r="I39" s="77"/>
      <c r="J39" s="183"/>
      <c r="K39" s="183"/>
      <c r="L39" s="183"/>
      <c r="M39" s="183"/>
      <c r="N39" s="183"/>
      <c r="O39" s="183"/>
      <c r="P39" s="183"/>
      <c r="Q39" s="183"/>
      <c r="R39" s="183"/>
      <c r="S39" s="180"/>
      <c r="T39" s="180"/>
      <c r="U39" s="180"/>
      <c r="V39" s="180"/>
    </row>
    <row r="40" spans="1:22" s="76" customFormat="1" ht="3" customHeight="1" x14ac:dyDescent="0.3">
      <c r="A40" s="16"/>
      <c r="B40" s="16"/>
      <c r="C40" s="16"/>
      <c r="D40" s="16"/>
      <c r="E40" s="16"/>
      <c r="F40" s="17"/>
      <c r="G40" s="212"/>
      <c r="H40" s="212"/>
      <c r="I40" s="212"/>
      <c r="J40" s="212"/>
      <c r="K40" s="212"/>
      <c r="L40" s="212"/>
      <c r="M40" s="212"/>
      <c r="N40" s="212"/>
      <c r="O40" s="212"/>
      <c r="P40" s="212"/>
      <c r="Q40" s="212"/>
      <c r="R40" s="212"/>
      <c r="S40" s="212"/>
      <c r="T40" s="212"/>
      <c r="U40" s="212"/>
      <c r="V40" s="212"/>
    </row>
    <row r="41" spans="1:22" s="76" customFormat="1" ht="20.149999999999999" customHeight="1" x14ac:dyDescent="0.3">
      <c r="A41" s="303"/>
      <c r="B41" s="303"/>
      <c r="C41" s="303"/>
      <c r="D41" s="303"/>
      <c r="E41" s="303"/>
      <c r="F41" s="17"/>
      <c r="G41" s="308" t="s">
        <v>200</v>
      </c>
      <c r="H41" s="308"/>
      <c r="I41" s="308"/>
      <c r="J41" s="308"/>
      <c r="K41" s="308"/>
      <c r="L41" s="308"/>
      <c r="M41" s="308"/>
      <c r="N41" s="308"/>
      <c r="O41" s="308"/>
      <c r="P41" s="308"/>
      <c r="Q41" s="308"/>
      <c r="R41" s="308"/>
      <c r="S41" s="308"/>
      <c r="T41" s="308"/>
      <c r="U41" s="308"/>
      <c r="V41" s="17"/>
    </row>
    <row r="42" spans="1:22" s="76" customFormat="1" ht="20.149999999999999" customHeight="1" x14ac:dyDescent="0.3">
      <c r="A42" s="296" t="s">
        <v>34</v>
      </c>
      <c r="B42" s="296"/>
      <c r="C42" s="296"/>
      <c r="D42" s="296"/>
      <c r="E42" s="296"/>
      <c r="F42" s="205"/>
      <c r="G42" s="308" t="s">
        <v>199</v>
      </c>
      <c r="H42" s="308"/>
      <c r="I42" s="308"/>
      <c r="J42" s="308"/>
      <c r="K42" s="308"/>
      <c r="L42" s="308"/>
      <c r="M42" s="308"/>
      <c r="N42" s="308"/>
      <c r="O42" s="308"/>
      <c r="P42" s="308"/>
      <c r="Q42" s="308"/>
      <c r="R42" s="308"/>
      <c r="S42" s="308"/>
      <c r="T42" s="308"/>
      <c r="U42" s="308"/>
      <c r="V42" s="16"/>
    </row>
    <row r="43" spans="1:22" s="76" customFormat="1" ht="30" customHeight="1" x14ac:dyDescent="0.3">
      <c r="A43" s="303"/>
      <c r="B43" s="303"/>
      <c r="C43" s="303"/>
      <c r="D43" s="303"/>
      <c r="E43" s="303"/>
      <c r="F43" s="77"/>
      <c r="V43" s="16"/>
    </row>
    <row r="44" spans="1:22" s="76" customFormat="1" ht="20.149999999999999" customHeight="1" x14ac:dyDescent="0.3">
      <c r="A44" s="296" t="s">
        <v>15</v>
      </c>
      <c r="B44" s="296"/>
      <c r="C44" s="296"/>
      <c r="D44" s="296"/>
      <c r="E44" s="296"/>
      <c r="F44" s="77"/>
      <c r="G44" s="77"/>
      <c r="H44" s="77"/>
      <c r="I44" s="77"/>
      <c r="J44" s="77"/>
      <c r="K44" s="77"/>
      <c r="L44" s="77"/>
      <c r="M44" s="77"/>
      <c r="N44" s="17"/>
      <c r="O44" s="78"/>
      <c r="P44" s="17"/>
      <c r="Q44" s="17"/>
      <c r="R44" s="17"/>
      <c r="S44" s="17"/>
      <c r="T44" s="17"/>
      <c r="U44" s="17"/>
      <c r="V44" s="16"/>
    </row>
    <row r="45" spans="1:22" s="76" customFormat="1" ht="20.149999999999999" customHeight="1" x14ac:dyDescent="0.3">
      <c r="A45" s="305"/>
      <c r="B45" s="305"/>
      <c r="C45" s="305"/>
      <c r="D45" s="306"/>
      <c r="E45" s="306"/>
      <c r="F45" s="77"/>
      <c r="G45" s="77"/>
      <c r="H45" s="77"/>
      <c r="I45" s="77"/>
      <c r="J45" s="77"/>
      <c r="K45" s="77"/>
      <c r="L45" s="77"/>
      <c r="M45" s="77"/>
      <c r="N45" s="45"/>
      <c r="O45" s="84"/>
      <c r="P45" s="16"/>
      <c r="Q45" s="16"/>
      <c r="R45" s="16"/>
      <c r="S45" s="16"/>
      <c r="T45" s="16"/>
      <c r="U45" s="16"/>
      <c r="V45" s="16"/>
    </row>
    <row r="46" spans="1:22" s="76" customFormat="1" ht="22.5" customHeight="1" x14ac:dyDescent="0.3">
      <c r="A46" s="296" t="s">
        <v>37</v>
      </c>
      <c r="B46" s="296"/>
      <c r="C46" s="296"/>
      <c r="D46" s="296" t="s">
        <v>38</v>
      </c>
      <c r="E46" s="296"/>
      <c r="F46" s="304"/>
      <c r="G46" s="304"/>
      <c r="H46" s="304"/>
      <c r="I46" s="304"/>
      <c r="J46" s="206"/>
      <c r="K46" s="206"/>
      <c r="L46" s="77"/>
      <c r="M46" s="206"/>
      <c r="N46" s="77"/>
      <c r="O46" s="17"/>
      <c r="P46" s="16"/>
      <c r="Q46" s="16"/>
      <c r="R46" s="16"/>
      <c r="S46" s="16"/>
      <c r="T46" s="16"/>
      <c r="U46" s="16"/>
      <c r="V46" s="16"/>
    </row>
    <row r="47" spans="1:22" ht="15.5" x14ac:dyDescent="0.35">
      <c r="F47" s="2"/>
      <c r="G47" s="2"/>
      <c r="H47" s="2"/>
      <c r="I47" s="2"/>
      <c r="J47" s="2"/>
      <c r="K47" s="2"/>
      <c r="L47" s="2"/>
      <c r="M47" s="2"/>
      <c r="N47" s="2"/>
      <c r="O47" s="6"/>
      <c r="P47" s="7"/>
      <c r="Q47" s="7"/>
      <c r="R47" s="7"/>
      <c r="S47" s="7"/>
      <c r="T47" s="7"/>
      <c r="U47" s="7"/>
      <c r="V47" s="7"/>
    </row>
    <row r="48" spans="1:22" ht="15.5" x14ac:dyDescent="0.35">
      <c r="F48" s="2"/>
      <c r="G48" s="2"/>
      <c r="H48" s="2"/>
      <c r="I48" s="2"/>
      <c r="J48" s="2"/>
      <c r="K48" s="2"/>
      <c r="L48" s="2"/>
      <c r="M48" s="2"/>
      <c r="N48" s="222"/>
      <c r="O48" s="6"/>
      <c r="P48" s="7"/>
      <c r="Q48" s="7"/>
      <c r="R48" s="7"/>
      <c r="S48" s="7"/>
      <c r="T48" s="7"/>
      <c r="U48" s="7"/>
      <c r="V48" s="6"/>
    </row>
    <row r="49" spans="12:22" ht="15.5" x14ac:dyDescent="0.35">
      <c r="L49" s="2"/>
      <c r="N49" s="2"/>
      <c r="O49" s="2"/>
      <c r="P49" s="7"/>
      <c r="Q49" s="7"/>
      <c r="R49" s="7"/>
      <c r="S49" s="7"/>
      <c r="T49" s="7"/>
      <c r="U49" s="7"/>
      <c r="V49" s="7"/>
    </row>
    <row r="50" spans="12:22" ht="15.5" x14ac:dyDescent="0.35">
      <c r="N50" s="2"/>
      <c r="O50" s="2"/>
      <c r="P50" s="7"/>
      <c r="Q50" s="7"/>
      <c r="R50" s="7"/>
      <c r="S50" s="7"/>
      <c r="T50" s="7"/>
      <c r="U50" s="7"/>
    </row>
    <row r="51" spans="12:22" ht="15.5" x14ac:dyDescent="0.35">
      <c r="N51" s="2"/>
      <c r="O51" s="2"/>
      <c r="P51" s="7"/>
      <c r="Q51" s="7"/>
      <c r="R51" s="6"/>
      <c r="S51" s="6"/>
      <c r="T51" s="6"/>
      <c r="U51" s="6"/>
    </row>
    <row r="52" spans="12:22" ht="15.5" x14ac:dyDescent="0.35">
      <c r="O52" s="2"/>
      <c r="P52" s="7"/>
      <c r="Q52" s="7"/>
      <c r="R52" s="8"/>
      <c r="S52" s="8"/>
      <c r="T52" s="8"/>
      <c r="U52" s="7"/>
    </row>
    <row r="53" spans="12:22" x14ac:dyDescent="0.25">
      <c r="O53" s="2"/>
    </row>
    <row r="54" spans="12:22" x14ac:dyDescent="0.25">
      <c r="O54" s="2"/>
    </row>
    <row r="55" spans="12:22" x14ac:dyDescent="0.25">
      <c r="O55" s="2"/>
    </row>
  </sheetData>
  <sheetProtection formatCells="0" formatColumns="0" formatRows="0" selectLockedCells="1"/>
  <phoneticPr fontId="0" type="noConversion"/>
  <conditionalFormatting sqref="G31:G32">
    <cfRule type="cellIs" dxfId="4" priority="6" stopIfTrue="1" operator="lessThan">
      <formula>#REF!*-10%</formula>
    </cfRule>
  </conditionalFormatting>
  <conditionalFormatting sqref="H31:H32">
    <cfRule type="cellIs" dxfId="3" priority="5" stopIfTrue="1" operator="lessThan">
      <formula>#REF!*-10%</formula>
    </cfRule>
  </conditionalFormatting>
  <conditionalFormatting sqref="J31:J32">
    <cfRule type="cellIs" dxfId="2" priority="2" stopIfTrue="1" operator="lessThan">
      <formula>#REF!*-10%</formula>
    </cfRule>
  </conditionalFormatting>
  <conditionalFormatting sqref="J15:K33">
    <cfRule type="cellIs" dxfId="1" priority="1" operator="greaterThan">
      <formula>1.1</formula>
    </cfRule>
  </conditionalFormatting>
  <dataValidations count="1">
    <dataValidation type="decimal" operator="greaterThanOrEqual" allowBlank="1" showInputMessage="1" showErrorMessage="1" sqref="F4:H4 F10:H10 D30:F32 E36:F36 D15:F26 F7:H7 D28" xr:uid="{00000000-0002-0000-0000-000000000000}">
      <formula1>0</formula1>
    </dataValidation>
  </dataValidations>
  <printOptions horizontalCentered="1"/>
  <pageMargins left="0.25" right="0.25" top="0.25" bottom="0.25" header="0.05" footer="0.05"/>
  <pageSetup scale="67" fitToHeight="0" orientation="landscape" r:id="rId1"/>
  <headerFooter>
    <oddFooter>&amp;L&amp;"Cambria,Regular"&amp;9Form #05-15-019 (Rev January, 2016)
Alaska Department of Education &amp; Early Development&amp;R&amp;"Cambria,Regular"&amp;9 &amp;A - YTD District
Page &amp;P of &amp;N</oddFooter>
  </headerFooter>
  <ignoredErrors>
    <ignoredError sqref="G17:I17 G18:I26 G16:I16 J27:K27 G27:I28 D27:E27 G15:I15 U31 D30:E33 G30:I32 I29 H33:I33 K33 J30:K32 K29 K15 J16:K26 J15 F27 F30:F33 F28"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0"/>
  <sheetViews>
    <sheetView showGridLines="0" zoomScale="80" zoomScaleNormal="80" workbookViewId="0"/>
  </sheetViews>
  <sheetFormatPr defaultColWidth="9.26953125" defaultRowHeight="15" x14ac:dyDescent="0.3"/>
  <cols>
    <col min="1" max="1" width="1.7265625" style="86" customWidth="1"/>
    <col min="2" max="2" width="2.7265625" style="86" customWidth="1"/>
    <col min="3" max="3" width="7.54296875" style="143" customWidth="1"/>
    <col min="4" max="4" width="83.7265625" style="86" customWidth="1"/>
    <col min="5" max="5" width="1.7265625" style="86" customWidth="1"/>
    <col min="6" max="16384" width="9.26953125" style="86"/>
  </cols>
  <sheetData>
    <row r="1" spans="1:5" ht="4.1500000000000004" customHeight="1" x14ac:dyDescent="0.3">
      <c r="A1" s="85"/>
      <c r="B1" s="85"/>
      <c r="C1" s="87"/>
      <c r="D1" s="85"/>
      <c r="E1" s="85"/>
    </row>
    <row r="2" spans="1:5" ht="51.75" customHeight="1" x14ac:dyDescent="0.3">
      <c r="A2" s="85"/>
      <c r="B2" s="392" t="s">
        <v>102</v>
      </c>
      <c r="C2" s="390"/>
      <c r="D2" s="391"/>
      <c r="E2" s="85"/>
    </row>
    <row r="3" spans="1:5" ht="10.15" customHeight="1" x14ac:dyDescent="0.3">
      <c r="A3" s="85"/>
      <c r="B3" s="85"/>
      <c r="C3" s="87"/>
      <c r="D3" s="85"/>
      <c r="E3" s="85"/>
    </row>
    <row r="4" spans="1:5" ht="29.25" customHeight="1" x14ac:dyDescent="0.3">
      <c r="A4" s="85"/>
      <c r="B4" s="324" t="s">
        <v>185</v>
      </c>
      <c r="C4" s="324"/>
      <c r="D4" s="324"/>
      <c r="E4" s="85"/>
    </row>
    <row r="5" spans="1:5" ht="10.15" customHeight="1" x14ac:dyDescent="0.3">
      <c r="A5" s="85"/>
      <c r="B5" s="133"/>
      <c r="C5" s="134"/>
      <c r="D5" s="133"/>
      <c r="E5" s="85"/>
    </row>
    <row r="6" spans="1:5" ht="29.25" customHeight="1" x14ac:dyDescent="0.3">
      <c r="A6" s="85"/>
      <c r="B6" s="325" t="s">
        <v>118</v>
      </c>
      <c r="C6" s="325"/>
      <c r="D6" s="325"/>
      <c r="E6" s="85"/>
    </row>
    <row r="7" spans="1:5" ht="4.1500000000000004" customHeight="1" x14ac:dyDescent="0.3">
      <c r="A7" s="85"/>
      <c r="B7" s="133"/>
      <c r="C7" s="134"/>
      <c r="D7" s="133"/>
      <c r="E7" s="85"/>
    </row>
    <row r="8" spans="1:5" x14ac:dyDescent="0.3">
      <c r="A8" s="85"/>
      <c r="B8" s="323" t="s">
        <v>136</v>
      </c>
      <c r="C8" s="323"/>
      <c r="D8" s="323"/>
      <c r="E8" s="85"/>
    </row>
    <row r="9" spans="1:5" ht="4.1500000000000004" customHeight="1" x14ac:dyDescent="0.3">
      <c r="A9" s="85"/>
      <c r="B9" s="133"/>
      <c r="C9" s="134"/>
      <c r="D9" s="133"/>
      <c r="E9" s="85"/>
    </row>
    <row r="10" spans="1:5" s="137" customFormat="1" x14ac:dyDescent="0.25">
      <c r="A10" s="135"/>
      <c r="B10" s="322" t="s">
        <v>120</v>
      </c>
      <c r="C10" s="322"/>
      <c r="D10" s="136" t="s">
        <v>137</v>
      </c>
      <c r="E10" s="135"/>
    </row>
    <row r="11" spans="1:5" s="137" customFormat="1" ht="45" customHeight="1" x14ac:dyDescent="0.25">
      <c r="A11" s="135"/>
      <c r="B11" s="322" t="s">
        <v>121</v>
      </c>
      <c r="C11" s="322"/>
      <c r="D11" s="138" t="s">
        <v>138</v>
      </c>
      <c r="E11" s="135"/>
    </row>
    <row r="12" spans="1:5" ht="4.1500000000000004" customHeight="1" x14ac:dyDescent="0.3">
      <c r="A12" s="85"/>
      <c r="B12" s="133"/>
      <c r="C12" s="134"/>
      <c r="D12" s="133"/>
      <c r="E12" s="85"/>
    </row>
    <row r="13" spans="1:5" s="137" customFormat="1" ht="28" x14ac:dyDescent="0.25">
      <c r="A13" s="135"/>
      <c r="B13" s="139" t="s">
        <v>119</v>
      </c>
      <c r="C13" s="140" t="s">
        <v>168</v>
      </c>
      <c r="D13" s="138" t="s">
        <v>125</v>
      </c>
      <c r="E13" s="135"/>
    </row>
    <row r="14" spans="1:5" s="137" customFormat="1" ht="4.1500000000000004" customHeight="1" x14ac:dyDescent="0.25">
      <c r="A14" s="135"/>
      <c r="B14" s="139"/>
      <c r="C14" s="140"/>
      <c r="D14" s="136"/>
      <c r="E14" s="135"/>
    </row>
    <row r="15" spans="1:5" s="137" customFormat="1" ht="28" x14ac:dyDescent="0.25">
      <c r="A15" s="135"/>
      <c r="B15" s="139" t="s">
        <v>122</v>
      </c>
      <c r="C15" s="140" t="s">
        <v>169</v>
      </c>
      <c r="D15" s="138" t="s">
        <v>139</v>
      </c>
      <c r="E15" s="135"/>
    </row>
    <row r="16" spans="1:5" s="137" customFormat="1" ht="4.1500000000000004" customHeight="1" x14ac:dyDescent="0.25">
      <c r="A16" s="135"/>
      <c r="B16" s="139"/>
      <c r="C16" s="140"/>
      <c r="D16" s="136"/>
      <c r="E16" s="135"/>
    </row>
    <row r="17" spans="1:5" s="137" customFormat="1" ht="42" x14ac:dyDescent="0.25">
      <c r="A17" s="135"/>
      <c r="B17" s="139" t="s">
        <v>123</v>
      </c>
      <c r="C17" s="140" t="s">
        <v>166</v>
      </c>
      <c r="D17" s="138" t="s">
        <v>140</v>
      </c>
      <c r="E17" s="135"/>
    </row>
    <row r="18" spans="1:5" s="137" customFormat="1" ht="4.1500000000000004" customHeight="1" x14ac:dyDescent="0.25">
      <c r="A18" s="135"/>
      <c r="B18" s="139"/>
      <c r="C18" s="140"/>
      <c r="D18" s="136"/>
      <c r="E18" s="135"/>
    </row>
    <row r="19" spans="1:5" s="137" customFormat="1" ht="42" x14ac:dyDescent="0.25">
      <c r="A19" s="135"/>
      <c r="B19" s="139" t="s">
        <v>124</v>
      </c>
      <c r="C19" s="140" t="s">
        <v>167</v>
      </c>
      <c r="D19" s="138" t="s">
        <v>142</v>
      </c>
      <c r="E19" s="135"/>
    </row>
    <row r="20" spans="1:5" s="137" customFormat="1" ht="4.1500000000000004" customHeight="1" x14ac:dyDescent="0.25">
      <c r="A20" s="135"/>
      <c r="B20" s="139"/>
      <c r="C20" s="140"/>
      <c r="D20" s="136"/>
      <c r="E20" s="135"/>
    </row>
    <row r="21" spans="1:5" s="137" customFormat="1" x14ac:dyDescent="0.25">
      <c r="A21" s="135"/>
      <c r="B21" s="139" t="s">
        <v>126</v>
      </c>
      <c r="C21" s="140" t="s">
        <v>141</v>
      </c>
      <c r="D21" s="136" t="s">
        <v>143</v>
      </c>
      <c r="E21" s="135"/>
    </row>
    <row r="22" spans="1:5" s="137" customFormat="1" ht="4.1500000000000004" customHeight="1" x14ac:dyDescent="0.25">
      <c r="A22" s="135"/>
      <c r="B22" s="139"/>
      <c r="C22" s="140"/>
      <c r="D22" s="136"/>
      <c r="E22" s="135"/>
    </row>
    <row r="23" spans="1:5" s="137" customFormat="1" ht="28" x14ac:dyDescent="0.25">
      <c r="A23" s="135"/>
      <c r="B23" s="139" t="s">
        <v>127</v>
      </c>
      <c r="C23" s="140" t="s">
        <v>141</v>
      </c>
      <c r="D23" s="138" t="s">
        <v>174</v>
      </c>
      <c r="E23" s="135"/>
    </row>
    <row r="24" spans="1:5" s="137" customFormat="1" ht="4.1500000000000004" customHeight="1" x14ac:dyDescent="0.25">
      <c r="A24" s="135"/>
      <c r="B24" s="139"/>
      <c r="C24" s="140"/>
      <c r="D24" s="136"/>
      <c r="E24" s="135"/>
    </row>
    <row r="25" spans="1:5" s="137" customFormat="1" ht="45.75" customHeight="1" x14ac:dyDescent="0.25">
      <c r="A25" s="135"/>
      <c r="B25" s="139" t="s">
        <v>128</v>
      </c>
      <c r="C25" s="140" t="s">
        <v>141</v>
      </c>
      <c r="D25" s="138" t="s">
        <v>144</v>
      </c>
      <c r="E25" s="135"/>
    </row>
    <row r="26" spans="1:5" s="137" customFormat="1" ht="4.1500000000000004" customHeight="1" x14ac:dyDescent="0.25">
      <c r="A26" s="135"/>
      <c r="B26" s="139"/>
      <c r="C26" s="140"/>
      <c r="D26" s="136"/>
      <c r="E26" s="135"/>
    </row>
    <row r="27" spans="1:5" s="137" customFormat="1" x14ac:dyDescent="0.25">
      <c r="A27" s="135"/>
      <c r="B27" s="139" t="s">
        <v>129</v>
      </c>
      <c r="C27" s="140" t="s">
        <v>141</v>
      </c>
      <c r="D27" s="136" t="s">
        <v>145</v>
      </c>
      <c r="E27" s="135"/>
    </row>
    <row r="28" spans="1:5" s="137" customFormat="1" ht="4.1500000000000004" customHeight="1" x14ac:dyDescent="0.25">
      <c r="A28" s="135"/>
      <c r="B28" s="139"/>
      <c r="C28" s="140"/>
      <c r="D28" s="136" t="s">
        <v>42</v>
      </c>
      <c r="E28" s="135"/>
    </row>
    <row r="29" spans="1:5" s="137" customFormat="1" ht="28.5" customHeight="1" x14ac:dyDescent="0.25">
      <c r="A29" s="135"/>
      <c r="B29" s="139" t="s">
        <v>130</v>
      </c>
      <c r="C29" s="140" t="s">
        <v>141</v>
      </c>
      <c r="D29" s="138" t="s">
        <v>146</v>
      </c>
      <c r="E29" s="135"/>
    </row>
    <row r="30" spans="1:5" s="137" customFormat="1" ht="4.1500000000000004" customHeight="1" x14ac:dyDescent="0.25">
      <c r="A30" s="135"/>
      <c r="B30" s="139"/>
      <c r="C30" s="140"/>
      <c r="D30" s="136"/>
      <c r="E30" s="135"/>
    </row>
    <row r="31" spans="1:5" s="137" customFormat="1" ht="28" x14ac:dyDescent="0.25">
      <c r="A31" s="135"/>
      <c r="B31" s="139" t="s">
        <v>131</v>
      </c>
      <c r="C31" s="140" t="s">
        <v>141</v>
      </c>
      <c r="D31" s="138" t="s">
        <v>147</v>
      </c>
      <c r="E31" s="135"/>
    </row>
    <row r="32" spans="1:5" s="137" customFormat="1" ht="4.1500000000000004" customHeight="1" x14ac:dyDescent="0.25">
      <c r="A32" s="135"/>
      <c r="B32" s="139"/>
      <c r="C32" s="140"/>
      <c r="D32" s="136"/>
      <c r="E32" s="135"/>
    </row>
    <row r="33" spans="1:5" s="137" customFormat="1" x14ac:dyDescent="0.25">
      <c r="A33" s="135"/>
      <c r="B33" s="139" t="s">
        <v>132</v>
      </c>
      <c r="C33" s="140" t="s">
        <v>182</v>
      </c>
      <c r="D33" s="136" t="s">
        <v>148</v>
      </c>
      <c r="E33" s="135"/>
    </row>
    <row r="34" spans="1:5" s="137" customFormat="1" ht="4.1500000000000004" customHeight="1" x14ac:dyDescent="0.25">
      <c r="A34" s="135"/>
      <c r="B34" s="139"/>
      <c r="C34" s="140"/>
      <c r="D34" s="136"/>
      <c r="E34" s="135"/>
    </row>
    <row r="35" spans="1:5" s="137" customFormat="1" ht="87.75" customHeight="1" x14ac:dyDescent="0.25">
      <c r="A35" s="135"/>
      <c r="B35" s="139" t="s">
        <v>133</v>
      </c>
      <c r="C35" s="140" t="s">
        <v>141</v>
      </c>
      <c r="D35" s="138" t="s">
        <v>149</v>
      </c>
      <c r="E35" s="135"/>
    </row>
    <row r="36" spans="1:5" s="137" customFormat="1" ht="4.1500000000000004" customHeight="1" x14ac:dyDescent="0.25">
      <c r="A36" s="135"/>
      <c r="B36" s="139"/>
      <c r="C36" s="140"/>
      <c r="D36" s="136"/>
      <c r="E36" s="135"/>
    </row>
    <row r="37" spans="1:5" s="137" customFormat="1" x14ac:dyDescent="0.25">
      <c r="A37" s="135"/>
      <c r="B37" s="139" t="s">
        <v>134</v>
      </c>
      <c r="C37" s="140" t="s">
        <v>141</v>
      </c>
      <c r="D37" s="136" t="s">
        <v>150</v>
      </c>
      <c r="E37" s="135"/>
    </row>
    <row r="38" spans="1:5" s="137" customFormat="1" ht="4.1500000000000004" customHeight="1" x14ac:dyDescent="0.25">
      <c r="A38" s="135"/>
      <c r="B38" s="139"/>
      <c r="C38" s="140"/>
      <c r="D38" s="136"/>
      <c r="E38" s="135"/>
    </row>
    <row r="39" spans="1:5" s="137" customFormat="1" ht="28" x14ac:dyDescent="0.25">
      <c r="A39" s="135"/>
      <c r="B39" s="139" t="s">
        <v>135</v>
      </c>
      <c r="C39" s="140" t="s">
        <v>141</v>
      </c>
      <c r="D39" s="138" t="s">
        <v>151</v>
      </c>
      <c r="E39" s="135"/>
    </row>
    <row r="40" spans="1:5" s="137" customFormat="1" ht="4.1500000000000004" customHeight="1" x14ac:dyDescent="0.25">
      <c r="A40" s="135"/>
      <c r="B40" s="141"/>
      <c r="C40" s="142"/>
      <c r="D40" s="135"/>
      <c r="E40" s="135"/>
    </row>
  </sheetData>
  <printOptions horizontalCentered="1"/>
  <pageMargins left="0.5" right="0.5" top="0.25" bottom="0.5" header="0" footer="0"/>
  <pageSetup orientation="portrait" verticalDpi="0" r:id="rId1"/>
  <headerFooter>
    <oddFooter xml:space="preserve">&amp;L&amp;"Cambria,Regular"&amp;9Form #05-15-019 (Rev January, 2016)
Alaska Department of Education &amp; Early Development&amp;10
&amp;R&amp;"Cambria,Regular"&amp;A - YTD District
Page &amp;P of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53"/>
  <sheetViews>
    <sheetView showGridLines="0" zoomScale="80" zoomScaleNormal="80" zoomScaleSheetLayoutView="55" workbookViewId="0"/>
  </sheetViews>
  <sheetFormatPr defaultColWidth="9.26953125" defaultRowHeight="12.5" x14ac:dyDescent="0.25"/>
  <cols>
    <col min="1" max="1" width="3.54296875" style="1" customWidth="1"/>
    <col min="2" max="2" width="8.26953125" style="1" customWidth="1"/>
    <col min="3" max="3" width="34.54296875" style="1" customWidth="1"/>
    <col min="4" max="4" width="14.7265625" style="1" customWidth="1"/>
    <col min="5" max="5" width="16.7265625" style="1" customWidth="1"/>
    <col min="6" max="7" width="15.7265625" style="1" customWidth="1"/>
    <col min="8" max="8" width="13.7265625" style="1" bestFit="1" customWidth="1"/>
    <col min="9" max="9" width="10.1796875" style="1" bestFit="1" customWidth="1"/>
    <col min="10" max="10" width="1.7265625" style="1" customWidth="1"/>
    <col min="11" max="11" width="8.7265625" style="1" customWidth="1"/>
    <col min="12" max="12" width="2.7265625" style="1" customWidth="1"/>
    <col min="13" max="13" width="3.7265625" style="1" customWidth="1"/>
    <col min="14" max="14" width="19.7265625" style="1" customWidth="1"/>
    <col min="15" max="15" width="2.7265625" style="1" customWidth="1"/>
    <col min="16" max="16" width="12.7265625" style="1" customWidth="1"/>
    <col min="17" max="17" width="1.7265625" style="1" customWidth="1"/>
    <col min="18" max="16384" width="9.26953125" style="1"/>
  </cols>
  <sheetData>
    <row r="1" spans="1:20" ht="25" x14ac:dyDescent="0.5">
      <c r="B1" s="251"/>
      <c r="C1" s="251"/>
      <c r="D1" s="251" t="s">
        <v>52</v>
      </c>
      <c r="E1" s="251"/>
      <c r="F1" s="251"/>
      <c r="G1" s="251"/>
      <c r="H1" s="251"/>
      <c r="I1" s="251"/>
      <c r="J1" s="251"/>
      <c r="K1" s="251"/>
      <c r="L1" s="251"/>
      <c r="M1" s="251"/>
      <c r="N1" s="251"/>
      <c r="O1" s="251"/>
      <c r="P1" s="251"/>
      <c r="Q1" s="251"/>
    </row>
    <row r="2" spans="1:20" ht="52.5" customHeight="1" x14ac:dyDescent="0.25">
      <c r="B2" s="252"/>
      <c r="C2" s="252"/>
      <c r="D2" s="252"/>
      <c r="E2" s="252"/>
      <c r="F2" s="252" t="s">
        <v>53</v>
      </c>
      <c r="G2" s="252"/>
      <c r="H2" s="252"/>
      <c r="I2" s="252"/>
      <c r="J2" s="252"/>
      <c r="K2" s="252"/>
      <c r="L2" s="252"/>
      <c r="M2" s="252"/>
      <c r="N2" s="252"/>
      <c r="O2" s="252"/>
      <c r="P2" s="252"/>
      <c r="Q2" s="252"/>
    </row>
    <row r="3" spans="1:20" ht="21.75" customHeight="1" x14ac:dyDescent="0.3">
      <c r="N3" s="16"/>
      <c r="O3" s="16"/>
      <c r="P3" s="16"/>
      <c r="Q3" s="16"/>
    </row>
    <row r="4" spans="1:20" ht="18" customHeight="1" x14ac:dyDescent="0.35">
      <c r="A4" s="13" t="s">
        <v>7</v>
      </c>
      <c r="B4" s="331" t="s">
        <v>57</v>
      </c>
      <c r="C4" s="331"/>
      <c r="D4" s="331"/>
      <c r="E4" s="362">
        <v>50000</v>
      </c>
      <c r="F4" s="362"/>
      <c r="G4" s="362"/>
      <c r="H4" s="362"/>
      <c r="J4" s="38" t="s">
        <v>14</v>
      </c>
      <c r="K4" s="23" t="s">
        <v>5</v>
      </c>
      <c r="O4" s="39"/>
      <c r="P4" s="39"/>
      <c r="Q4" s="39"/>
      <c r="R4" s="39"/>
      <c r="S4" s="39"/>
      <c r="T4" s="39"/>
    </row>
    <row r="5" spans="1:20" ht="15.5" x14ac:dyDescent="0.35">
      <c r="A5" s="12"/>
      <c r="B5" s="23" t="s">
        <v>0</v>
      </c>
      <c r="C5" s="18"/>
      <c r="D5" s="18"/>
      <c r="E5" s="23" t="s">
        <v>1</v>
      </c>
      <c r="F5" s="23"/>
      <c r="G5" s="27"/>
      <c r="H5" s="27"/>
      <c r="J5" s="144"/>
      <c r="K5" s="44" t="s">
        <v>115</v>
      </c>
      <c r="L5" s="28"/>
      <c r="M5" s="28"/>
      <c r="N5" s="28"/>
      <c r="O5" s="2"/>
      <c r="P5" s="145"/>
      <c r="Q5" s="44" t="s">
        <v>46</v>
      </c>
      <c r="R5" s="28"/>
      <c r="S5" s="93"/>
      <c r="T5" s="93"/>
    </row>
    <row r="6" spans="1:20" ht="3" customHeight="1" x14ac:dyDescent="0.35">
      <c r="A6" s="11"/>
      <c r="B6" s="19"/>
      <c r="C6" s="19"/>
      <c r="D6" s="19"/>
      <c r="E6" s="19"/>
      <c r="F6" s="19"/>
      <c r="G6" s="19"/>
      <c r="H6" s="19"/>
      <c r="J6" s="8"/>
      <c r="K6" s="8"/>
      <c r="L6" s="8"/>
      <c r="M6" s="8"/>
      <c r="N6" s="8"/>
      <c r="O6" s="2"/>
      <c r="P6" s="16"/>
      <c r="Q6" s="16"/>
      <c r="R6" s="16"/>
      <c r="S6" s="16"/>
      <c r="T6" s="16"/>
    </row>
    <row r="7" spans="1:20" ht="18" customHeight="1" x14ac:dyDescent="0.35">
      <c r="A7" s="13" t="s">
        <v>8</v>
      </c>
      <c r="B7" s="331" t="s">
        <v>105</v>
      </c>
      <c r="C7" s="331"/>
      <c r="D7" s="331"/>
      <c r="E7" s="364"/>
      <c r="F7" s="364"/>
      <c r="G7" s="364"/>
      <c r="H7" s="364"/>
      <c r="J7" s="145" t="s">
        <v>103</v>
      </c>
      <c r="K7" s="44" t="s">
        <v>116</v>
      </c>
      <c r="L7" s="28"/>
      <c r="M7" s="28"/>
      <c r="N7" s="28"/>
      <c r="O7" s="2"/>
      <c r="P7" s="145"/>
      <c r="Q7" s="44" t="s">
        <v>114</v>
      </c>
      <c r="R7" s="28"/>
      <c r="S7" s="93"/>
      <c r="T7" s="93"/>
    </row>
    <row r="8" spans="1:20" ht="3" customHeight="1" x14ac:dyDescent="0.35">
      <c r="A8" s="10"/>
      <c r="B8" s="328"/>
      <c r="C8" s="328"/>
      <c r="D8" s="328"/>
      <c r="E8" s="326"/>
      <c r="F8" s="326"/>
      <c r="G8" s="326"/>
      <c r="H8" s="73"/>
      <c r="L8" s="127"/>
      <c r="M8" s="127"/>
      <c r="N8" s="127"/>
      <c r="O8" s="2"/>
      <c r="P8" s="16"/>
      <c r="Q8" s="16"/>
      <c r="R8" s="16"/>
      <c r="S8" s="16"/>
      <c r="T8" s="16"/>
    </row>
    <row r="9" spans="1:20" ht="15.5" x14ac:dyDescent="0.35">
      <c r="A9" s="11"/>
      <c r="B9" s="328" t="s">
        <v>43</v>
      </c>
      <c r="C9" s="327"/>
      <c r="D9" s="327"/>
      <c r="E9" s="326" t="s">
        <v>2</v>
      </c>
      <c r="F9" s="327"/>
      <c r="G9" s="327"/>
      <c r="H9" s="72"/>
      <c r="J9" s="145"/>
      <c r="K9" s="16" t="s">
        <v>6</v>
      </c>
      <c r="L9" s="329"/>
      <c r="M9" s="329"/>
      <c r="N9" s="330"/>
      <c r="O9" s="2"/>
      <c r="P9" s="145"/>
      <c r="Q9" s="16" t="s">
        <v>198</v>
      </c>
      <c r="R9" s="16"/>
      <c r="S9" s="45"/>
      <c r="T9" s="45"/>
    </row>
    <row r="10" spans="1:20" ht="18" customHeight="1" x14ac:dyDescent="0.35">
      <c r="A10" s="13" t="s">
        <v>9</v>
      </c>
      <c r="B10" s="331" t="s">
        <v>188</v>
      </c>
      <c r="C10" s="331"/>
      <c r="D10" s="331"/>
      <c r="E10" s="365">
        <f>E4+G7</f>
        <v>50000</v>
      </c>
      <c r="F10" s="365"/>
      <c r="G10" s="365"/>
      <c r="H10" s="365"/>
      <c r="J10" s="8"/>
      <c r="K10" s="8"/>
      <c r="L10" s="8"/>
      <c r="M10" s="8"/>
      <c r="N10" s="8"/>
      <c r="O10" s="17"/>
      <c r="P10" s="17"/>
      <c r="Q10" s="17"/>
      <c r="R10" s="17"/>
      <c r="S10" s="17"/>
      <c r="T10" s="17"/>
    </row>
    <row r="11" spans="1:20" ht="13.5" customHeight="1" x14ac:dyDescent="0.35">
      <c r="A11" s="8"/>
      <c r="B11" s="23" t="s">
        <v>3</v>
      </c>
      <c r="C11" s="26"/>
      <c r="D11" s="26"/>
      <c r="E11" s="28" t="s">
        <v>4</v>
      </c>
      <c r="F11" s="28"/>
      <c r="G11" s="28"/>
      <c r="H11" s="28"/>
      <c r="J11" s="127"/>
      <c r="K11" s="127"/>
      <c r="L11" s="16"/>
      <c r="M11" s="16"/>
      <c r="N11" s="17"/>
      <c r="O11" s="17"/>
      <c r="P11" s="17"/>
      <c r="Q11" s="17"/>
    </row>
    <row r="12" spans="1:20" ht="18.75" customHeight="1" x14ac:dyDescent="0.35">
      <c r="A12" s="37" t="s">
        <v>54</v>
      </c>
      <c r="B12" s="177" t="s">
        <v>50</v>
      </c>
      <c r="C12" s="177"/>
      <c r="D12" s="177"/>
      <c r="E12" s="177"/>
      <c r="F12" s="177"/>
      <c r="G12" s="177"/>
      <c r="H12" s="177"/>
      <c r="I12" s="177"/>
      <c r="J12" s="4"/>
      <c r="K12" s="4"/>
      <c r="L12" s="4"/>
      <c r="M12" s="4"/>
      <c r="N12" s="4"/>
      <c r="O12" s="4"/>
      <c r="P12" s="4"/>
      <c r="Q12" s="4"/>
    </row>
    <row r="13" spans="1:20" ht="32.25" customHeight="1" x14ac:dyDescent="0.35">
      <c r="A13" s="4"/>
      <c r="B13" s="30" t="s">
        <v>32</v>
      </c>
      <c r="C13" s="30" t="s">
        <v>33</v>
      </c>
      <c r="D13" s="332" t="s">
        <v>20</v>
      </c>
      <c r="E13" s="232" t="s">
        <v>49</v>
      </c>
      <c r="F13" s="71" t="s">
        <v>48</v>
      </c>
      <c r="G13" s="70" t="s">
        <v>51</v>
      </c>
      <c r="H13" s="345" t="s">
        <v>21</v>
      </c>
      <c r="I13" s="356" t="s">
        <v>19</v>
      </c>
      <c r="J13" s="357"/>
      <c r="K13" s="358"/>
      <c r="L13" s="358"/>
      <c r="M13" s="358"/>
      <c r="N13" s="357" t="s">
        <v>106</v>
      </c>
      <c r="O13" s="358"/>
      <c r="P13" s="358"/>
      <c r="Q13" s="359"/>
    </row>
    <row r="14" spans="1:20" ht="18" customHeight="1" x14ac:dyDescent="0.35">
      <c r="A14" s="94"/>
      <c r="B14" s="57">
        <v>310</v>
      </c>
      <c r="C14" s="58" t="s">
        <v>16</v>
      </c>
      <c r="D14" s="333">
        <v>50000</v>
      </c>
      <c r="E14" s="333">
        <v>5000</v>
      </c>
      <c r="F14" s="146">
        <v>10000</v>
      </c>
      <c r="G14" s="29">
        <f>F14-E14</f>
        <v>5000</v>
      </c>
      <c r="H14" s="346">
        <f t="shared" ref="H14:H25" si="0">SUM(D14-F14)</f>
        <v>40000</v>
      </c>
      <c r="I14" s="352">
        <f t="shared" ref="I14:I25" si="1">IF(D14+F14=0,"",IF(F14-D14=F14,F14*1%,ROUNDUP(F14/D14,2)))</f>
        <v>0.2</v>
      </c>
      <c r="J14" s="46"/>
      <c r="K14" s="360" t="s">
        <v>107</v>
      </c>
      <c r="L14" s="360"/>
      <c r="M14" s="360"/>
      <c r="N14" s="360"/>
      <c r="O14" s="148"/>
      <c r="P14" s="95"/>
      <c r="Q14" s="47"/>
    </row>
    <row r="15" spans="1:20" ht="18" customHeight="1" x14ac:dyDescent="0.35">
      <c r="A15" s="94"/>
      <c r="B15" s="59">
        <v>320</v>
      </c>
      <c r="C15" s="60" t="s">
        <v>36</v>
      </c>
      <c r="D15" s="147"/>
      <c r="E15" s="147"/>
      <c r="F15" s="147"/>
      <c r="G15" s="25">
        <f>F15-E15</f>
        <v>0</v>
      </c>
      <c r="H15" s="347">
        <f t="shared" si="0"/>
        <v>0</v>
      </c>
      <c r="I15" s="353" t="str">
        <f t="shared" si="1"/>
        <v/>
      </c>
      <c r="J15" s="46"/>
      <c r="K15" s="311"/>
      <c r="L15" s="311"/>
      <c r="M15" s="311"/>
      <c r="N15" s="311" t="s">
        <v>108</v>
      </c>
      <c r="O15" s="311"/>
      <c r="P15" s="311"/>
      <c r="Q15" s="47"/>
    </row>
    <row r="16" spans="1:20" ht="18" customHeight="1" x14ac:dyDescent="0.35">
      <c r="A16" s="94"/>
      <c r="B16" s="59">
        <v>360</v>
      </c>
      <c r="C16" s="60" t="s">
        <v>17</v>
      </c>
      <c r="D16" s="147"/>
      <c r="E16" s="147"/>
      <c r="F16" s="147"/>
      <c r="G16" s="25">
        <f>F16-E16</f>
        <v>0</v>
      </c>
      <c r="H16" s="347">
        <f t="shared" si="0"/>
        <v>0</v>
      </c>
      <c r="I16" s="353" t="str">
        <f t="shared" si="1"/>
        <v/>
      </c>
      <c r="J16" s="48"/>
      <c r="K16" s="148" t="s">
        <v>109</v>
      </c>
      <c r="L16" s="148"/>
      <c r="M16" s="310" t="s">
        <v>110</v>
      </c>
      <c r="N16" s="310"/>
      <c r="O16" s="148"/>
      <c r="P16" s="148" t="s">
        <v>111</v>
      </c>
      <c r="Q16" s="47"/>
    </row>
    <row r="17" spans="1:17" ht="18" customHeight="1" x14ac:dyDescent="0.35">
      <c r="A17" s="94"/>
      <c r="B17" s="59">
        <v>390</v>
      </c>
      <c r="C17" s="60" t="s">
        <v>18</v>
      </c>
      <c r="D17" s="147"/>
      <c r="E17" s="147"/>
      <c r="F17" s="147"/>
      <c r="G17" s="25">
        <f t="shared" ref="G17:G25" si="2">F17-E17</f>
        <v>0</v>
      </c>
      <c r="H17" s="347">
        <f t="shared" si="0"/>
        <v>0</v>
      </c>
      <c r="I17" s="353" t="str">
        <f t="shared" si="1"/>
        <v/>
      </c>
      <c r="J17" s="48"/>
      <c r="K17" s="102"/>
      <c r="L17" s="100"/>
      <c r="M17" s="310"/>
      <c r="N17" s="310"/>
      <c r="O17" s="100"/>
      <c r="P17" s="102"/>
      <c r="Q17" s="47"/>
    </row>
    <row r="18" spans="1:17" ht="18" customHeight="1" x14ac:dyDescent="0.35">
      <c r="A18" s="94"/>
      <c r="B18" s="59">
        <v>410</v>
      </c>
      <c r="C18" s="60" t="s">
        <v>35</v>
      </c>
      <c r="D18" s="147"/>
      <c r="E18" s="147"/>
      <c r="F18" s="147"/>
      <c r="G18" s="25">
        <f t="shared" si="2"/>
        <v>0</v>
      </c>
      <c r="H18" s="347">
        <f t="shared" si="0"/>
        <v>0</v>
      </c>
      <c r="I18" s="353" t="str">
        <f t="shared" si="1"/>
        <v/>
      </c>
      <c r="J18" s="48"/>
      <c r="K18" s="102"/>
      <c r="L18" s="100"/>
      <c r="M18" s="361"/>
      <c r="N18" s="361"/>
      <c r="O18" s="100"/>
      <c r="P18" s="102"/>
      <c r="Q18" s="47"/>
    </row>
    <row r="19" spans="1:17" ht="18" customHeight="1" x14ac:dyDescent="0.35">
      <c r="A19" s="94"/>
      <c r="B19" s="59">
        <v>420</v>
      </c>
      <c r="C19" s="60" t="s">
        <v>22</v>
      </c>
      <c r="D19" s="147"/>
      <c r="E19" s="147"/>
      <c r="F19" s="147"/>
      <c r="G19" s="25">
        <f t="shared" si="2"/>
        <v>0</v>
      </c>
      <c r="H19" s="347">
        <f t="shared" si="0"/>
        <v>0</v>
      </c>
      <c r="I19" s="353" t="str">
        <f t="shared" si="1"/>
        <v/>
      </c>
      <c r="J19" s="48"/>
      <c r="K19" s="102"/>
      <c r="L19" s="100"/>
      <c r="M19" s="361"/>
      <c r="N19" s="361"/>
      <c r="O19" s="100"/>
      <c r="P19" s="102"/>
      <c r="Q19" s="47"/>
    </row>
    <row r="20" spans="1:17" ht="18" customHeight="1" x14ac:dyDescent="0.35">
      <c r="A20" s="94"/>
      <c r="B20" s="59">
        <v>425</v>
      </c>
      <c r="C20" s="60" t="s">
        <v>23</v>
      </c>
      <c r="D20" s="147"/>
      <c r="E20" s="147"/>
      <c r="F20" s="147"/>
      <c r="G20" s="25">
        <f t="shared" si="2"/>
        <v>0</v>
      </c>
      <c r="H20" s="347">
        <f t="shared" si="0"/>
        <v>0</v>
      </c>
      <c r="I20" s="353" t="str">
        <f t="shared" si="1"/>
        <v/>
      </c>
      <c r="J20" s="46"/>
      <c r="K20" s="102"/>
      <c r="L20" s="100"/>
      <c r="M20" s="233"/>
      <c r="N20" s="233"/>
      <c r="O20" s="100"/>
      <c r="P20" s="102"/>
      <c r="Q20" s="47"/>
    </row>
    <row r="21" spans="1:17" ht="18" customHeight="1" x14ac:dyDescent="0.35">
      <c r="A21" s="94"/>
      <c r="B21" s="59">
        <v>430</v>
      </c>
      <c r="C21" s="60" t="s">
        <v>24</v>
      </c>
      <c r="D21" s="147"/>
      <c r="E21" s="147"/>
      <c r="F21" s="147"/>
      <c r="G21" s="25">
        <f t="shared" si="2"/>
        <v>0</v>
      </c>
      <c r="H21" s="347">
        <f t="shared" si="0"/>
        <v>0</v>
      </c>
      <c r="I21" s="353" t="str">
        <f t="shared" si="1"/>
        <v/>
      </c>
      <c r="J21" s="46"/>
      <c r="K21" s="102"/>
      <c r="L21" s="100"/>
      <c r="M21" s="361"/>
      <c r="N21" s="361"/>
      <c r="O21" s="100"/>
      <c r="P21" s="102"/>
      <c r="Q21" s="47"/>
    </row>
    <row r="22" spans="1:17" ht="18" customHeight="1" x14ac:dyDescent="0.35">
      <c r="A22" s="94"/>
      <c r="B22" s="59">
        <v>440</v>
      </c>
      <c r="C22" s="60" t="s">
        <v>25</v>
      </c>
      <c r="D22" s="147"/>
      <c r="E22" s="147"/>
      <c r="F22" s="147"/>
      <c r="G22" s="25">
        <f t="shared" si="2"/>
        <v>0</v>
      </c>
      <c r="H22" s="347">
        <f t="shared" si="0"/>
        <v>0</v>
      </c>
      <c r="I22" s="353" t="str">
        <f t="shared" si="1"/>
        <v/>
      </c>
      <c r="J22" s="46"/>
      <c r="K22" s="102"/>
      <c r="L22" s="100"/>
      <c r="M22" s="361"/>
      <c r="N22" s="361"/>
      <c r="O22" s="100"/>
      <c r="P22" s="102"/>
      <c r="Q22" s="47"/>
    </row>
    <row r="23" spans="1:17" ht="18" customHeight="1" x14ac:dyDescent="0.35">
      <c r="A23" s="94"/>
      <c r="B23" s="59">
        <v>450</v>
      </c>
      <c r="C23" s="60" t="s">
        <v>26</v>
      </c>
      <c r="D23" s="147"/>
      <c r="E23" s="147"/>
      <c r="F23" s="147"/>
      <c r="G23" s="25">
        <f t="shared" si="2"/>
        <v>0</v>
      </c>
      <c r="H23" s="347">
        <f t="shared" si="0"/>
        <v>0</v>
      </c>
      <c r="I23" s="353" t="str">
        <f t="shared" si="1"/>
        <v/>
      </c>
      <c r="J23" s="46"/>
      <c r="K23" s="95"/>
      <c r="L23" s="100"/>
      <c r="M23" s="361"/>
      <c r="N23" s="361"/>
      <c r="O23" s="100"/>
      <c r="P23" s="95"/>
      <c r="Q23" s="47"/>
    </row>
    <row r="24" spans="1:17" ht="18" customHeight="1" x14ac:dyDescent="0.35">
      <c r="A24" s="94"/>
      <c r="B24" s="59">
        <v>490</v>
      </c>
      <c r="C24" s="60" t="s">
        <v>27</v>
      </c>
      <c r="D24" s="147"/>
      <c r="E24" s="147"/>
      <c r="F24" s="147"/>
      <c r="G24" s="25">
        <f t="shared" si="2"/>
        <v>0</v>
      </c>
      <c r="H24" s="347">
        <f t="shared" si="0"/>
        <v>0</v>
      </c>
      <c r="I24" s="353" t="str">
        <f t="shared" si="1"/>
        <v/>
      </c>
      <c r="J24" s="48"/>
      <c r="K24" s="102"/>
      <c r="L24" s="100"/>
      <c r="M24" s="361"/>
      <c r="N24" s="361"/>
      <c r="O24" s="100"/>
      <c r="P24" s="102"/>
      <c r="Q24" s="47"/>
    </row>
    <row r="25" spans="1:17" ht="18" customHeight="1" x14ac:dyDescent="0.35">
      <c r="A25" s="53"/>
      <c r="B25" s="61"/>
      <c r="C25" s="62" t="s">
        <v>56</v>
      </c>
      <c r="D25" s="334"/>
      <c r="E25" s="334"/>
      <c r="F25" s="149"/>
      <c r="G25" s="25">
        <f t="shared" si="2"/>
        <v>0</v>
      </c>
      <c r="H25" s="348">
        <f t="shared" si="0"/>
        <v>0</v>
      </c>
      <c r="I25" s="354" t="str">
        <f t="shared" si="1"/>
        <v/>
      </c>
      <c r="J25" s="48"/>
      <c r="K25" s="102"/>
      <c r="L25" s="100"/>
      <c r="M25" s="361"/>
      <c r="N25" s="361"/>
      <c r="O25" s="100"/>
      <c r="P25" s="102"/>
      <c r="Q25" s="47"/>
    </row>
    <row r="26" spans="1:17" ht="18" customHeight="1" x14ac:dyDescent="0.35">
      <c r="A26" s="53"/>
      <c r="B26" s="20"/>
      <c r="C26" s="22" t="s">
        <v>10</v>
      </c>
      <c r="D26" s="335">
        <f>SUM(D14:D25)</f>
        <v>50000</v>
      </c>
      <c r="E26" s="335">
        <f>SUM(E14:E25)</f>
        <v>5000</v>
      </c>
      <c r="F26" s="24">
        <f>SUM(F14:F25)</f>
        <v>10000</v>
      </c>
      <c r="G26" s="40">
        <f>SUM(G14:G25)</f>
        <v>5000</v>
      </c>
      <c r="H26" s="335">
        <f>SUM(H14:H25)</f>
        <v>40000</v>
      </c>
      <c r="I26" s="351">
        <f>IF(D26=0,0,ROUNDUP(F26/D26,2))</f>
        <v>0.2</v>
      </c>
      <c r="J26" s="48"/>
      <c r="K26" s="102"/>
      <c r="L26" s="100"/>
      <c r="M26" s="233"/>
      <c r="N26" s="233"/>
      <c r="O26" s="100"/>
      <c r="P26" s="102"/>
      <c r="Q26" s="47"/>
    </row>
    <row r="27" spans="1:17" ht="18" customHeight="1" x14ac:dyDescent="0.35">
      <c r="A27" s="53"/>
      <c r="B27" s="21"/>
      <c r="C27" s="22" t="s">
        <v>12</v>
      </c>
      <c r="D27" s="337"/>
      <c r="E27" s="337"/>
      <c r="F27" s="187">
        <f>$D$27</f>
        <v>0</v>
      </c>
      <c r="G27" s="199">
        <f>D27</f>
        <v>0</v>
      </c>
      <c r="H27" s="336">
        <f>$D$27</f>
        <v>0</v>
      </c>
      <c r="I27" s="351"/>
      <c r="J27" s="46"/>
      <c r="K27" s="102"/>
      <c r="L27" s="100"/>
      <c r="M27" s="233"/>
      <c r="N27" s="233"/>
      <c r="O27" s="100"/>
      <c r="P27" s="102"/>
      <c r="Q27" s="47"/>
    </row>
    <row r="28" spans="1:17" ht="18" customHeight="1" x14ac:dyDescent="0.35">
      <c r="A28" s="53"/>
      <c r="B28" s="21"/>
      <c r="C28" s="22" t="s">
        <v>13</v>
      </c>
      <c r="D28" s="335"/>
      <c r="E28" s="24"/>
      <c r="F28" s="24">
        <f>ROUND(F26*F27,2)</f>
        <v>0</v>
      </c>
      <c r="G28" s="41">
        <f>IF((F28=0),(F28),(G27*G26))</f>
        <v>0</v>
      </c>
      <c r="H28" s="335">
        <f>ROUND(H26*H27,2)</f>
        <v>0</v>
      </c>
      <c r="I28" s="351">
        <f>IF(D28=0,0,ROUNDUP(F28/D28,2))</f>
        <v>0</v>
      </c>
      <c r="J28" s="46"/>
      <c r="K28" s="102"/>
      <c r="L28" s="100"/>
      <c r="M28" s="233"/>
      <c r="N28" s="233"/>
      <c r="O28" s="100"/>
      <c r="P28" s="102"/>
      <c r="Q28" s="47"/>
    </row>
    <row r="29" spans="1:17" ht="18" customHeight="1" thickBot="1" x14ac:dyDescent="0.4">
      <c r="A29" s="54"/>
      <c r="B29" s="57">
        <v>480</v>
      </c>
      <c r="C29" s="63" t="s">
        <v>45</v>
      </c>
      <c r="D29" s="338"/>
      <c r="E29" s="338"/>
      <c r="F29" s="150"/>
      <c r="G29" s="42">
        <f>F29-E29</f>
        <v>0</v>
      </c>
      <c r="H29" s="349">
        <f>D29-F29</f>
        <v>0</v>
      </c>
      <c r="I29" s="351" t="str">
        <f>IF(D29+F29=0,"",IF(F29-D29=F29,F29*1%,ROUNDUP(F29/D29,2)))</f>
        <v/>
      </c>
      <c r="J29" s="46"/>
      <c r="K29" s="99"/>
      <c r="L29" s="99"/>
      <c r="M29" s="258"/>
      <c r="N29" s="258"/>
      <c r="O29" s="99"/>
      <c r="P29" s="99"/>
      <c r="Q29" s="47"/>
    </row>
    <row r="30" spans="1:17" ht="18" customHeight="1" thickTop="1" x14ac:dyDescent="0.35">
      <c r="A30" s="53"/>
      <c r="B30" s="59">
        <v>510</v>
      </c>
      <c r="C30" s="64" t="s">
        <v>44</v>
      </c>
      <c r="D30" s="338"/>
      <c r="E30" s="338"/>
      <c r="F30" s="150"/>
      <c r="G30" s="42">
        <f>F30-E30</f>
        <v>0</v>
      </c>
      <c r="H30" s="349">
        <f>D30-F30</f>
        <v>0</v>
      </c>
      <c r="I30" s="351" t="str">
        <f>IF(D30+F30=0,"",IF(F30-D30=F30,F30*1%,ROUNDUP(F30/D30,2)))</f>
        <v/>
      </c>
      <c r="J30" s="46"/>
      <c r="K30" s="100"/>
      <c r="L30" s="311"/>
      <c r="M30" s="311"/>
      <c r="N30" s="227" t="s">
        <v>11</v>
      </c>
      <c r="O30" s="311"/>
      <c r="P30" s="151"/>
      <c r="Q30" s="49"/>
    </row>
    <row r="31" spans="1:17" ht="18" customHeight="1" x14ac:dyDescent="0.35">
      <c r="A31" s="2"/>
      <c r="B31" s="65">
        <v>540</v>
      </c>
      <c r="C31" s="66" t="s">
        <v>47</v>
      </c>
      <c r="D31" s="338"/>
      <c r="E31" s="338"/>
      <c r="F31" s="150"/>
      <c r="G31" s="42">
        <f>F31-E31</f>
        <v>0</v>
      </c>
      <c r="H31" s="349">
        <f>D31-F31</f>
        <v>0</v>
      </c>
      <c r="I31" s="351" t="str">
        <f>IF(D31+F31=0,"",IF(F31-D31=F31,F31*1%,ROUNDUP(F31/D31,2)))</f>
        <v/>
      </c>
      <c r="J31" s="50"/>
      <c r="K31" s="280"/>
      <c r="L31" s="280"/>
      <c r="M31" s="280"/>
      <c r="N31" s="280"/>
      <c r="O31" s="100"/>
      <c r="P31" s="102"/>
      <c r="Q31" s="49"/>
    </row>
    <row r="32" spans="1:17" ht="18" customHeight="1" x14ac:dyDescent="0.35">
      <c r="B32" s="55"/>
      <c r="C32" s="56" t="s">
        <v>11</v>
      </c>
      <c r="D32" s="339">
        <f>SUM(D29)+D28+D26</f>
        <v>50000</v>
      </c>
      <c r="E32" s="339">
        <f>SUM(F29:F31)+E28+E26</f>
        <v>5000</v>
      </c>
      <c r="F32" s="31">
        <f>SUM(F26+F28)+SUM(F29:F31)</f>
        <v>10000</v>
      </c>
      <c r="G32" s="43">
        <f>G26+G28+G29+G30+G31+G31</f>
        <v>5000</v>
      </c>
      <c r="H32" s="339">
        <f>SUM(H26+H28)+SUM(H29:H31)</f>
        <v>40000</v>
      </c>
      <c r="I32" s="355">
        <f>IF(F32=0,0,ROUNDUP(F32/D32,2))</f>
        <v>0.2</v>
      </c>
      <c r="J32" s="51"/>
      <c r="K32" s="361" t="s">
        <v>112</v>
      </c>
      <c r="L32" s="361"/>
      <c r="M32" s="361"/>
      <c r="N32" s="361"/>
      <c r="O32" s="102"/>
      <c r="P32" s="152" t="s">
        <v>37</v>
      </c>
      <c r="Q32" s="52"/>
    </row>
    <row r="33" spans="1:17" ht="18" customHeight="1" x14ac:dyDescent="0.35">
      <c r="A33" s="53"/>
      <c r="B33" s="53"/>
      <c r="C33" s="53"/>
      <c r="D33" s="53"/>
      <c r="E33" s="128"/>
      <c r="F33" s="53"/>
      <c r="G33" s="53"/>
      <c r="H33" s="53"/>
      <c r="I33" s="53"/>
      <c r="J33" s="53"/>
      <c r="K33" s="4"/>
      <c r="L33" s="4"/>
      <c r="M33" s="4"/>
      <c r="N33" s="4"/>
      <c r="O33" s="4"/>
      <c r="P33" s="4"/>
    </row>
    <row r="34" spans="1:17" ht="15.5" x14ac:dyDescent="0.35">
      <c r="A34" s="54" t="s">
        <v>31</v>
      </c>
      <c r="B34" s="340" t="s">
        <v>117</v>
      </c>
      <c r="C34" s="340"/>
      <c r="D34" s="340"/>
      <c r="E34" s="343"/>
      <c r="F34" s="15"/>
      <c r="G34" s="15"/>
      <c r="H34" s="15"/>
      <c r="I34" s="53"/>
      <c r="J34" s="53"/>
      <c r="K34" s="2"/>
      <c r="L34" s="4"/>
      <c r="M34" s="4"/>
      <c r="N34" s="4"/>
      <c r="O34" s="4"/>
      <c r="P34" s="4"/>
    </row>
    <row r="35" spans="1:17" ht="15.5" x14ac:dyDescent="0.35">
      <c r="A35" s="53"/>
      <c r="B35" s="69"/>
      <c r="C35" s="15"/>
      <c r="D35" s="15"/>
      <c r="E35" s="33"/>
      <c r="F35" s="15"/>
      <c r="G35" s="15"/>
      <c r="H35" s="15"/>
      <c r="I35" s="53"/>
      <c r="J35" s="53"/>
      <c r="K35" s="67"/>
      <c r="L35" s="53"/>
      <c r="M35" s="53"/>
      <c r="N35" s="53"/>
      <c r="O35" s="53"/>
      <c r="P35" s="53"/>
      <c r="Q35" s="32"/>
    </row>
    <row r="36" spans="1:17" s="32" customFormat="1" ht="15.5" x14ac:dyDescent="0.35">
      <c r="A36" s="341" t="s">
        <v>113</v>
      </c>
      <c r="B36" s="341"/>
      <c r="C36" s="341"/>
      <c r="D36" s="341"/>
      <c r="E36" s="341"/>
      <c r="F36" s="53"/>
      <c r="G36" s="350"/>
      <c r="H36" s="350"/>
      <c r="I36" s="350"/>
      <c r="J36" s="350"/>
      <c r="K36" s="350"/>
      <c r="L36" s="350"/>
      <c r="M36" s="350"/>
      <c r="N36" s="350"/>
      <c r="O36" s="350"/>
      <c r="P36" s="350"/>
      <c r="Q36" s="153"/>
    </row>
    <row r="37" spans="1:17" ht="39" customHeight="1" x14ac:dyDescent="0.35">
      <c r="A37" s="341"/>
      <c r="B37" s="341"/>
      <c r="C37" s="341"/>
      <c r="D37" s="341"/>
      <c r="E37" s="341"/>
      <c r="F37" s="129"/>
      <c r="G37" s="350"/>
      <c r="H37" s="350"/>
      <c r="I37" s="350"/>
      <c r="J37" s="350"/>
      <c r="K37" s="350"/>
      <c r="L37" s="350"/>
      <c r="M37" s="350"/>
      <c r="N37" s="350"/>
      <c r="O37" s="350"/>
      <c r="P37" s="350"/>
      <c r="Q37" s="153"/>
    </row>
    <row r="38" spans="1:17" ht="3" customHeight="1" x14ac:dyDescent="0.35">
      <c r="A38" s="8"/>
      <c r="B38" s="8"/>
      <c r="C38" s="8"/>
      <c r="D38" s="8"/>
      <c r="E38" s="8"/>
      <c r="F38" s="4"/>
      <c r="G38" s="153"/>
      <c r="H38" s="153"/>
      <c r="I38" s="153"/>
      <c r="J38" s="153"/>
      <c r="K38" s="153"/>
      <c r="L38" s="153"/>
      <c r="M38" s="153"/>
      <c r="N38" s="153"/>
      <c r="O38" s="153"/>
      <c r="P38" s="153"/>
      <c r="Q38" s="153"/>
    </row>
    <row r="39" spans="1:17" ht="20.149999999999999" customHeight="1" x14ac:dyDescent="0.35">
      <c r="A39" s="342"/>
      <c r="B39" s="342"/>
      <c r="C39" s="342"/>
      <c r="D39" s="342"/>
      <c r="E39" s="342"/>
      <c r="F39" s="4"/>
      <c r="G39" s="308" t="s">
        <v>200</v>
      </c>
      <c r="H39" s="4"/>
      <c r="I39" s="4"/>
      <c r="J39" s="4"/>
      <c r="K39" s="129"/>
      <c r="Q39" s="4"/>
    </row>
    <row r="40" spans="1:17" ht="20.149999999999999" customHeight="1" x14ac:dyDescent="0.35">
      <c r="A40" s="296" t="s">
        <v>34</v>
      </c>
      <c r="B40" s="296"/>
      <c r="C40" s="296"/>
      <c r="D40" s="296"/>
      <c r="E40" s="296"/>
      <c r="F40" s="14"/>
      <c r="G40" s="308" t="s">
        <v>199</v>
      </c>
      <c r="H40" s="14"/>
      <c r="I40" s="5"/>
      <c r="J40" s="5"/>
      <c r="K40" s="130"/>
      <c r="L40" s="4"/>
      <c r="Q40" s="8"/>
    </row>
    <row r="41" spans="1:17" ht="30" customHeight="1" x14ac:dyDescent="0.35">
      <c r="A41" s="342"/>
      <c r="B41" s="342"/>
      <c r="C41" s="342"/>
      <c r="D41" s="342"/>
      <c r="E41" s="342"/>
      <c r="F41" s="2"/>
      <c r="G41" s="2"/>
      <c r="H41" s="2"/>
      <c r="I41" s="2"/>
      <c r="J41" s="2"/>
      <c r="K41" s="4"/>
      <c r="L41" s="53"/>
      <c r="Q41" s="8"/>
    </row>
    <row r="42" spans="1:17" ht="20.149999999999999" customHeight="1" x14ac:dyDescent="0.35">
      <c r="A42" s="296" t="s">
        <v>15</v>
      </c>
      <c r="B42" s="296"/>
      <c r="C42" s="296"/>
      <c r="D42" s="296"/>
      <c r="E42" s="296"/>
      <c r="F42" s="2"/>
      <c r="G42" s="2"/>
      <c r="H42" s="2"/>
      <c r="I42" s="2"/>
      <c r="J42" s="2"/>
      <c r="K42" s="4"/>
      <c r="L42" s="53"/>
      <c r="M42" s="4"/>
      <c r="N42" s="4"/>
      <c r="O42" s="4"/>
      <c r="P42" s="4"/>
      <c r="Q42" s="8"/>
    </row>
    <row r="43" spans="1:17" ht="20.149999999999999" customHeight="1" x14ac:dyDescent="0.35">
      <c r="A43" s="366"/>
      <c r="B43" s="366"/>
      <c r="C43" s="366"/>
      <c r="D43" s="367"/>
      <c r="E43" s="367"/>
      <c r="F43" s="2"/>
      <c r="G43" s="2"/>
      <c r="H43" s="2"/>
      <c r="I43" s="2"/>
      <c r="J43" s="2"/>
      <c r="K43" s="5"/>
      <c r="L43" s="129"/>
      <c r="M43" s="8"/>
      <c r="N43" s="8"/>
      <c r="O43" s="8"/>
      <c r="P43" s="8"/>
      <c r="Q43" s="8"/>
    </row>
    <row r="44" spans="1:17" ht="22.5" customHeight="1" x14ac:dyDescent="0.35">
      <c r="A44" s="344" t="s">
        <v>37</v>
      </c>
      <c r="B44" s="344"/>
      <c r="C44" s="344"/>
      <c r="D44" s="344" t="s">
        <v>38</v>
      </c>
      <c r="E44" s="344"/>
      <c r="F44" s="363"/>
      <c r="G44" s="363"/>
      <c r="H44" s="363"/>
      <c r="I44" s="3"/>
      <c r="J44" s="3"/>
      <c r="K44" s="2"/>
      <c r="L44" s="4"/>
      <c r="M44" s="8"/>
      <c r="N44" s="8"/>
      <c r="O44" s="8"/>
      <c r="P44" s="8"/>
      <c r="Q44" s="8"/>
    </row>
    <row r="45" spans="1:17" ht="15.5" x14ac:dyDescent="0.35">
      <c r="F45" s="2"/>
      <c r="G45" s="2"/>
      <c r="H45" s="2"/>
      <c r="I45" s="2"/>
      <c r="J45" s="2"/>
      <c r="K45" s="2"/>
      <c r="L45" s="4"/>
      <c r="M45" s="8"/>
      <c r="N45" s="8"/>
      <c r="O45" s="8"/>
      <c r="P45" s="8"/>
      <c r="Q45" s="8"/>
    </row>
    <row r="46" spans="1:17" ht="15.5" x14ac:dyDescent="0.35">
      <c r="F46" s="2"/>
      <c r="G46" s="2"/>
      <c r="H46" s="2"/>
      <c r="I46" s="2"/>
      <c r="J46" s="2"/>
      <c r="K46" s="3"/>
      <c r="L46" s="4"/>
      <c r="M46" s="8"/>
      <c r="N46" s="8"/>
      <c r="O46" s="8"/>
      <c r="P46" s="8"/>
      <c r="Q46" s="4"/>
    </row>
    <row r="47" spans="1:17" ht="15.5" x14ac:dyDescent="0.35">
      <c r="K47" s="2"/>
      <c r="L47" s="2"/>
      <c r="M47" s="8"/>
      <c r="N47" s="8"/>
      <c r="O47" s="8"/>
      <c r="P47" s="8"/>
      <c r="Q47" s="8"/>
    </row>
    <row r="48" spans="1:17" ht="15.5" x14ac:dyDescent="0.35">
      <c r="K48" s="2"/>
      <c r="L48" s="2"/>
      <c r="M48" s="8"/>
      <c r="N48" s="8"/>
      <c r="O48" s="8"/>
      <c r="P48" s="8"/>
    </row>
    <row r="49" spans="11:16" ht="15.5" x14ac:dyDescent="0.35">
      <c r="K49" s="2"/>
      <c r="L49" s="2"/>
      <c r="M49" s="8"/>
      <c r="N49" s="4"/>
      <c r="O49" s="4"/>
      <c r="P49" s="4"/>
    </row>
    <row r="50" spans="11:16" ht="15.5" x14ac:dyDescent="0.35">
      <c r="L50" s="2"/>
      <c r="M50" s="8"/>
      <c r="N50" s="8"/>
      <c r="O50" s="8"/>
      <c r="P50" s="8"/>
    </row>
    <row r="51" spans="11:16" x14ac:dyDescent="0.25">
      <c r="L51" s="2"/>
    </row>
    <row r="52" spans="11:16" x14ac:dyDescent="0.25">
      <c r="L52" s="2"/>
    </row>
    <row r="53" spans="11:16" x14ac:dyDescent="0.25">
      <c r="L53" s="2"/>
    </row>
  </sheetData>
  <sheetProtection formatCells="0" formatColumns="0" formatRows="0" selectLockedCells="1"/>
  <conditionalFormatting sqref="H29:I31 H14:I14">
    <cfRule type="cellIs" dxfId="0" priority="1" stopIfTrue="1" operator="lessThan">
      <formula>#REF!*-10%</formula>
    </cfRule>
  </conditionalFormatting>
  <printOptions horizontalCentered="1"/>
  <pageMargins left="0.25" right="0.25" top="0.25" bottom="0.25" header="0.05" footer="0.05"/>
  <pageSetup scale="69" fitToHeight="0" orientation="landscape" r:id="rId1"/>
  <headerFooter>
    <oddFooter xml:space="preserve">&amp;L&amp;"Cambria,Regular"&amp;9Form #05-15-019 (Rev January, 2016)
Alaska Department of Education &amp; Early Development&amp;R&amp;"Cambria,Regular"&amp;9&amp;A - YTD District
Page &amp;P of &amp;N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2"/>
  <sheetViews>
    <sheetView showGridLines="0" zoomScale="80" zoomScaleNormal="80" workbookViewId="0"/>
  </sheetViews>
  <sheetFormatPr defaultRowHeight="14.5" x14ac:dyDescent="0.35"/>
  <cols>
    <col min="1" max="1" width="13.7265625" style="112" bestFit="1" customWidth="1"/>
    <col min="2" max="2" width="24.81640625" style="112" bestFit="1" customWidth="1"/>
    <col min="3" max="3" width="29.1796875" style="112" bestFit="1" customWidth="1"/>
    <col min="4" max="4" width="12.26953125" style="114" customWidth="1"/>
    <col min="5" max="5" width="15.7265625" style="112" customWidth="1"/>
    <col min="6" max="242" width="9.26953125" style="112"/>
    <col min="243" max="243" width="16.54296875" style="112" customWidth="1"/>
    <col min="244" max="244" width="22.26953125" style="112" customWidth="1"/>
    <col min="245" max="245" width="29.54296875" style="112" customWidth="1"/>
    <col min="246" max="246" width="5.54296875" style="112" customWidth="1"/>
    <col min="247" max="247" width="4.26953125" style="112" customWidth="1"/>
    <col min="248" max="248" width="9.7265625" style="112" customWidth="1"/>
    <col min="249" max="249" width="15.7265625" style="112" bestFit="1" customWidth="1"/>
    <col min="250" max="257" width="9.26953125" style="112"/>
    <col min="258" max="258" width="13.26953125" style="112" bestFit="1" customWidth="1"/>
    <col min="259" max="498" width="9.26953125" style="112"/>
    <col min="499" max="499" width="16.54296875" style="112" customWidth="1"/>
    <col min="500" max="500" width="22.26953125" style="112" customWidth="1"/>
    <col min="501" max="501" width="29.54296875" style="112" customWidth="1"/>
    <col min="502" max="502" width="5.54296875" style="112" customWidth="1"/>
    <col min="503" max="503" width="4.26953125" style="112" customWidth="1"/>
    <col min="504" max="504" width="9.7265625" style="112" customWidth="1"/>
    <col min="505" max="505" width="15.7265625" style="112" bestFit="1" customWidth="1"/>
    <col min="506" max="513" width="9.26953125" style="112"/>
    <col min="514" max="514" width="13.26953125" style="112" bestFit="1" customWidth="1"/>
    <col min="515" max="754" width="9.26953125" style="112"/>
    <col min="755" max="755" width="16.54296875" style="112" customWidth="1"/>
    <col min="756" max="756" width="22.26953125" style="112" customWidth="1"/>
    <col min="757" max="757" width="29.54296875" style="112" customWidth="1"/>
    <col min="758" max="758" width="5.54296875" style="112" customWidth="1"/>
    <col min="759" max="759" width="4.26953125" style="112" customWidth="1"/>
    <col min="760" max="760" width="9.7265625" style="112" customWidth="1"/>
    <col min="761" max="761" width="15.7265625" style="112" bestFit="1" customWidth="1"/>
    <col min="762" max="769" width="9.26953125" style="112"/>
    <col min="770" max="770" width="13.26953125" style="112" bestFit="1" customWidth="1"/>
    <col min="771" max="1010" width="9.26953125" style="112"/>
    <col min="1011" max="1011" width="16.54296875" style="112" customWidth="1"/>
    <col min="1012" max="1012" width="22.26953125" style="112" customWidth="1"/>
    <col min="1013" max="1013" width="29.54296875" style="112" customWidth="1"/>
    <col min="1014" max="1014" width="5.54296875" style="112" customWidth="1"/>
    <col min="1015" max="1015" width="4.26953125" style="112" customWidth="1"/>
    <col min="1016" max="1016" width="9.7265625" style="112" customWidth="1"/>
    <col min="1017" max="1017" width="15.7265625" style="112" bestFit="1" customWidth="1"/>
    <col min="1018" max="1025" width="9.26953125" style="112"/>
    <col min="1026" max="1026" width="13.26953125" style="112" bestFit="1" customWidth="1"/>
    <col min="1027" max="1266" width="9.26953125" style="112"/>
    <col min="1267" max="1267" width="16.54296875" style="112" customWidth="1"/>
    <col min="1268" max="1268" width="22.26953125" style="112" customWidth="1"/>
    <col min="1269" max="1269" width="29.54296875" style="112" customWidth="1"/>
    <col min="1270" max="1270" width="5.54296875" style="112" customWidth="1"/>
    <col min="1271" max="1271" width="4.26953125" style="112" customWidth="1"/>
    <col min="1272" max="1272" width="9.7265625" style="112" customWidth="1"/>
    <col min="1273" max="1273" width="15.7265625" style="112" bestFit="1" customWidth="1"/>
    <col min="1274" max="1281" width="9.26953125" style="112"/>
    <col min="1282" max="1282" width="13.26953125" style="112" bestFit="1" customWidth="1"/>
    <col min="1283" max="1522" width="9.26953125" style="112"/>
    <col min="1523" max="1523" width="16.54296875" style="112" customWidth="1"/>
    <col min="1524" max="1524" width="22.26953125" style="112" customWidth="1"/>
    <col min="1525" max="1525" width="29.54296875" style="112" customWidth="1"/>
    <col min="1526" max="1526" width="5.54296875" style="112" customWidth="1"/>
    <col min="1527" max="1527" width="4.26953125" style="112" customWidth="1"/>
    <col min="1528" max="1528" width="9.7265625" style="112" customWidth="1"/>
    <col min="1529" max="1529" width="15.7265625" style="112" bestFit="1" customWidth="1"/>
    <col min="1530" max="1537" width="9.26953125" style="112"/>
    <col min="1538" max="1538" width="13.26953125" style="112" bestFit="1" customWidth="1"/>
    <col min="1539" max="1778" width="9.26953125" style="112"/>
    <col min="1779" max="1779" width="16.54296875" style="112" customWidth="1"/>
    <col min="1780" max="1780" width="22.26953125" style="112" customWidth="1"/>
    <col min="1781" max="1781" width="29.54296875" style="112" customWidth="1"/>
    <col min="1782" max="1782" width="5.54296875" style="112" customWidth="1"/>
    <col min="1783" max="1783" width="4.26953125" style="112" customWidth="1"/>
    <col min="1784" max="1784" width="9.7265625" style="112" customWidth="1"/>
    <col min="1785" max="1785" width="15.7265625" style="112" bestFit="1" customWidth="1"/>
    <col min="1786" max="1793" width="9.26953125" style="112"/>
    <col min="1794" max="1794" width="13.26953125" style="112" bestFit="1" customWidth="1"/>
    <col min="1795" max="2034" width="9.26953125" style="112"/>
    <col min="2035" max="2035" width="16.54296875" style="112" customWidth="1"/>
    <col min="2036" max="2036" width="22.26953125" style="112" customWidth="1"/>
    <col min="2037" max="2037" width="29.54296875" style="112" customWidth="1"/>
    <col min="2038" max="2038" width="5.54296875" style="112" customWidth="1"/>
    <col min="2039" max="2039" width="4.26953125" style="112" customWidth="1"/>
    <col min="2040" max="2040" width="9.7265625" style="112" customWidth="1"/>
    <col min="2041" max="2041" width="15.7265625" style="112" bestFit="1" customWidth="1"/>
    <col min="2042" max="2049" width="9.26953125" style="112"/>
    <col min="2050" max="2050" width="13.26953125" style="112" bestFit="1" customWidth="1"/>
    <col min="2051" max="2290" width="9.26953125" style="112"/>
    <col min="2291" max="2291" width="16.54296875" style="112" customWidth="1"/>
    <col min="2292" max="2292" width="22.26953125" style="112" customWidth="1"/>
    <col min="2293" max="2293" width="29.54296875" style="112" customWidth="1"/>
    <col min="2294" max="2294" width="5.54296875" style="112" customWidth="1"/>
    <col min="2295" max="2295" width="4.26953125" style="112" customWidth="1"/>
    <col min="2296" max="2296" width="9.7265625" style="112" customWidth="1"/>
    <col min="2297" max="2297" width="15.7265625" style="112" bestFit="1" customWidth="1"/>
    <col min="2298" max="2305" width="9.26953125" style="112"/>
    <col min="2306" max="2306" width="13.26953125" style="112" bestFit="1" customWidth="1"/>
    <col min="2307" max="2546" width="9.26953125" style="112"/>
    <col min="2547" max="2547" width="16.54296875" style="112" customWidth="1"/>
    <col min="2548" max="2548" width="22.26953125" style="112" customWidth="1"/>
    <col min="2549" max="2549" width="29.54296875" style="112" customWidth="1"/>
    <col min="2550" max="2550" width="5.54296875" style="112" customWidth="1"/>
    <col min="2551" max="2551" width="4.26953125" style="112" customWidth="1"/>
    <col min="2552" max="2552" width="9.7265625" style="112" customWidth="1"/>
    <col min="2553" max="2553" width="15.7265625" style="112" bestFit="1" customWidth="1"/>
    <col min="2554" max="2561" width="9.26953125" style="112"/>
    <col min="2562" max="2562" width="13.26953125" style="112" bestFit="1" customWidth="1"/>
    <col min="2563" max="2802" width="9.26953125" style="112"/>
    <col min="2803" max="2803" width="16.54296875" style="112" customWidth="1"/>
    <col min="2804" max="2804" width="22.26953125" style="112" customWidth="1"/>
    <col min="2805" max="2805" width="29.54296875" style="112" customWidth="1"/>
    <col min="2806" max="2806" width="5.54296875" style="112" customWidth="1"/>
    <col min="2807" max="2807" width="4.26953125" style="112" customWidth="1"/>
    <col min="2808" max="2808" width="9.7265625" style="112" customWidth="1"/>
    <col min="2809" max="2809" width="15.7265625" style="112" bestFit="1" customWidth="1"/>
    <col min="2810" max="2817" width="9.26953125" style="112"/>
    <col min="2818" max="2818" width="13.26953125" style="112" bestFit="1" customWidth="1"/>
    <col min="2819" max="3058" width="9.26953125" style="112"/>
    <col min="3059" max="3059" width="16.54296875" style="112" customWidth="1"/>
    <col min="3060" max="3060" width="22.26953125" style="112" customWidth="1"/>
    <col min="3061" max="3061" width="29.54296875" style="112" customWidth="1"/>
    <col min="3062" max="3062" width="5.54296875" style="112" customWidth="1"/>
    <col min="3063" max="3063" width="4.26953125" style="112" customWidth="1"/>
    <col min="3064" max="3064" width="9.7265625" style="112" customWidth="1"/>
    <col min="3065" max="3065" width="15.7265625" style="112" bestFit="1" customWidth="1"/>
    <col min="3066" max="3073" width="9.26953125" style="112"/>
    <col min="3074" max="3074" width="13.26953125" style="112" bestFit="1" customWidth="1"/>
    <col min="3075" max="3314" width="9.26953125" style="112"/>
    <col min="3315" max="3315" width="16.54296875" style="112" customWidth="1"/>
    <col min="3316" max="3316" width="22.26953125" style="112" customWidth="1"/>
    <col min="3317" max="3317" width="29.54296875" style="112" customWidth="1"/>
    <col min="3318" max="3318" width="5.54296875" style="112" customWidth="1"/>
    <col min="3319" max="3319" width="4.26953125" style="112" customWidth="1"/>
    <col min="3320" max="3320" width="9.7265625" style="112" customWidth="1"/>
    <col min="3321" max="3321" width="15.7265625" style="112" bestFit="1" customWidth="1"/>
    <col min="3322" max="3329" width="9.26953125" style="112"/>
    <col min="3330" max="3330" width="13.26953125" style="112" bestFit="1" customWidth="1"/>
    <col min="3331" max="3570" width="9.26953125" style="112"/>
    <col min="3571" max="3571" width="16.54296875" style="112" customWidth="1"/>
    <col min="3572" max="3572" width="22.26953125" style="112" customWidth="1"/>
    <col min="3573" max="3573" width="29.54296875" style="112" customWidth="1"/>
    <col min="3574" max="3574" width="5.54296875" style="112" customWidth="1"/>
    <col min="3575" max="3575" width="4.26953125" style="112" customWidth="1"/>
    <col min="3576" max="3576" width="9.7265625" style="112" customWidth="1"/>
    <col min="3577" max="3577" width="15.7265625" style="112" bestFit="1" customWidth="1"/>
    <col min="3578" max="3585" width="9.26953125" style="112"/>
    <col min="3586" max="3586" width="13.26953125" style="112" bestFit="1" customWidth="1"/>
    <col min="3587" max="3826" width="9.26953125" style="112"/>
    <col min="3827" max="3827" width="16.54296875" style="112" customWidth="1"/>
    <col min="3828" max="3828" width="22.26953125" style="112" customWidth="1"/>
    <col min="3829" max="3829" width="29.54296875" style="112" customWidth="1"/>
    <col min="3830" max="3830" width="5.54296875" style="112" customWidth="1"/>
    <col min="3831" max="3831" width="4.26953125" style="112" customWidth="1"/>
    <col min="3832" max="3832" width="9.7265625" style="112" customWidth="1"/>
    <col min="3833" max="3833" width="15.7265625" style="112" bestFit="1" customWidth="1"/>
    <col min="3834" max="3841" width="9.26953125" style="112"/>
    <col min="3842" max="3842" width="13.26953125" style="112" bestFit="1" customWidth="1"/>
    <col min="3843" max="4082" width="9.26953125" style="112"/>
    <col min="4083" max="4083" width="16.54296875" style="112" customWidth="1"/>
    <col min="4084" max="4084" width="22.26953125" style="112" customWidth="1"/>
    <col min="4085" max="4085" width="29.54296875" style="112" customWidth="1"/>
    <col min="4086" max="4086" width="5.54296875" style="112" customWidth="1"/>
    <col min="4087" max="4087" width="4.26953125" style="112" customWidth="1"/>
    <col min="4088" max="4088" width="9.7265625" style="112" customWidth="1"/>
    <col min="4089" max="4089" width="15.7265625" style="112" bestFit="1" customWidth="1"/>
    <col min="4090" max="4097" width="9.26953125" style="112"/>
    <col min="4098" max="4098" width="13.26953125" style="112" bestFit="1" customWidth="1"/>
    <col min="4099" max="4338" width="9.26953125" style="112"/>
    <col min="4339" max="4339" width="16.54296875" style="112" customWidth="1"/>
    <col min="4340" max="4340" width="22.26953125" style="112" customWidth="1"/>
    <col min="4341" max="4341" width="29.54296875" style="112" customWidth="1"/>
    <col min="4342" max="4342" width="5.54296875" style="112" customWidth="1"/>
    <col min="4343" max="4343" width="4.26953125" style="112" customWidth="1"/>
    <col min="4344" max="4344" width="9.7265625" style="112" customWidth="1"/>
    <col min="4345" max="4345" width="15.7265625" style="112" bestFit="1" customWidth="1"/>
    <col min="4346" max="4353" width="9.26953125" style="112"/>
    <col min="4354" max="4354" width="13.26953125" style="112" bestFit="1" customWidth="1"/>
    <col min="4355" max="4594" width="9.26953125" style="112"/>
    <col min="4595" max="4595" width="16.54296875" style="112" customWidth="1"/>
    <col min="4596" max="4596" width="22.26953125" style="112" customWidth="1"/>
    <col min="4597" max="4597" width="29.54296875" style="112" customWidth="1"/>
    <col min="4598" max="4598" width="5.54296875" style="112" customWidth="1"/>
    <col min="4599" max="4599" width="4.26953125" style="112" customWidth="1"/>
    <col min="4600" max="4600" width="9.7265625" style="112" customWidth="1"/>
    <col min="4601" max="4601" width="15.7265625" style="112" bestFit="1" customWidth="1"/>
    <col min="4602" max="4609" width="9.26953125" style="112"/>
    <col min="4610" max="4610" width="13.26953125" style="112" bestFit="1" customWidth="1"/>
    <col min="4611" max="4850" width="9.26953125" style="112"/>
    <col min="4851" max="4851" width="16.54296875" style="112" customWidth="1"/>
    <col min="4852" max="4852" width="22.26953125" style="112" customWidth="1"/>
    <col min="4853" max="4853" width="29.54296875" style="112" customWidth="1"/>
    <col min="4854" max="4854" width="5.54296875" style="112" customWidth="1"/>
    <col min="4855" max="4855" width="4.26953125" style="112" customWidth="1"/>
    <col min="4856" max="4856" width="9.7265625" style="112" customWidth="1"/>
    <col min="4857" max="4857" width="15.7265625" style="112" bestFit="1" customWidth="1"/>
    <col min="4858" max="4865" width="9.26953125" style="112"/>
    <col min="4866" max="4866" width="13.26953125" style="112" bestFit="1" customWidth="1"/>
    <col min="4867" max="5106" width="9.26953125" style="112"/>
    <col min="5107" max="5107" width="16.54296875" style="112" customWidth="1"/>
    <col min="5108" max="5108" width="22.26953125" style="112" customWidth="1"/>
    <col min="5109" max="5109" width="29.54296875" style="112" customWidth="1"/>
    <col min="5110" max="5110" width="5.54296875" style="112" customWidth="1"/>
    <col min="5111" max="5111" width="4.26953125" style="112" customWidth="1"/>
    <col min="5112" max="5112" width="9.7265625" style="112" customWidth="1"/>
    <col min="5113" max="5113" width="15.7265625" style="112" bestFit="1" customWidth="1"/>
    <col min="5114" max="5121" width="9.26953125" style="112"/>
    <col min="5122" max="5122" width="13.26953125" style="112" bestFit="1" customWidth="1"/>
    <col min="5123" max="5362" width="9.26953125" style="112"/>
    <col min="5363" max="5363" width="16.54296875" style="112" customWidth="1"/>
    <col min="5364" max="5364" width="22.26953125" style="112" customWidth="1"/>
    <col min="5365" max="5365" width="29.54296875" style="112" customWidth="1"/>
    <col min="5366" max="5366" width="5.54296875" style="112" customWidth="1"/>
    <col min="5367" max="5367" width="4.26953125" style="112" customWidth="1"/>
    <col min="5368" max="5368" width="9.7265625" style="112" customWidth="1"/>
    <col min="5369" max="5369" width="15.7265625" style="112" bestFit="1" customWidth="1"/>
    <col min="5370" max="5377" width="9.26953125" style="112"/>
    <col min="5378" max="5378" width="13.26953125" style="112" bestFit="1" customWidth="1"/>
    <col min="5379" max="5618" width="9.26953125" style="112"/>
    <col min="5619" max="5619" width="16.54296875" style="112" customWidth="1"/>
    <col min="5620" max="5620" width="22.26953125" style="112" customWidth="1"/>
    <col min="5621" max="5621" width="29.54296875" style="112" customWidth="1"/>
    <col min="5622" max="5622" width="5.54296875" style="112" customWidth="1"/>
    <col min="5623" max="5623" width="4.26953125" style="112" customWidth="1"/>
    <col min="5624" max="5624" width="9.7265625" style="112" customWidth="1"/>
    <col min="5625" max="5625" width="15.7265625" style="112" bestFit="1" customWidth="1"/>
    <col min="5626" max="5633" width="9.26953125" style="112"/>
    <col min="5634" max="5634" width="13.26953125" style="112" bestFit="1" customWidth="1"/>
    <col min="5635" max="5874" width="9.26953125" style="112"/>
    <col min="5875" max="5875" width="16.54296875" style="112" customWidth="1"/>
    <col min="5876" max="5876" width="22.26953125" style="112" customWidth="1"/>
    <col min="5877" max="5877" width="29.54296875" style="112" customWidth="1"/>
    <col min="5878" max="5878" width="5.54296875" style="112" customWidth="1"/>
    <col min="5879" max="5879" width="4.26953125" style="112" customWidth="1"/>
    <col min="5880" max="5880" width="9.7265625" style="112" customWidth="1"/>
    <col min="5881" max="5881" width="15.7265625" style="112" bestFit="1" customWidth="1"/>
    <col min="5882" max="5889" width="9.26953125" style="112"/>
    <col min="5890" max="5890" width="13.26953125" style="112" bestFit="1" customWidth="1"/>
    <col min="5891" max="6130" width="9.26953125" style="112"/>
    <col min="6131" max="6131" width="16.54296875" style="112" customWidth="1"/>
    <col min="6132" max="6132" width="22.26953125" style="112" customWidth="1"/>
    <col min="6133" max="6133" width="29.54296875" style="112" customWidth="1"/>
    <col min="6134" max="6134" width="5.54296875" style="112" customWidth="1"/>
    <col min="6135" max="6135" width="4.26953125" style="112" customWidth="1"/>
    <col min="6136" max="6136" width="9.7265625" style="112" customWidth="1"/>
    <col min="6137" max="6137" width="15.7265625" style="112" bestFit="1" customWidth="1"/>
    <col min="6138" max="6145" width="9.26953125" style="112"/>
    <col min="6146" max="6146" width="13.26953125" style="112" bestFit="1" customWidth="1"/>
    <col min="6147" max="6386" width="9.26953125" style="112"/>
    <col min="6387" max="6387" width="16.54296875" style="112" customWidth="1"/>
    <col min="6388" max="6388" width="22.26953125" style="112" customWidth="1"/>
    <col min="6389" max="6389" width="29.54296875" style="112" customWidth="1"/>
    <col min="6390" max="6390" width="5.54296875" style="112" customWidth="1"/>
    <col min="6391" max="6391" width="4.26953125" style="112" customWidth="1"/>
    <col min="6392" max="6392" width="9.7265625" style="112" customWidth="1"/>
    <col min="6393" max="6393" width="15.7265625" style="112" bestFit="1" customWidth="1"/>
    <col min="6394" max="6401" width="9.26953125" style="112"/>
    <col min="6402" max="6402" width="13.26953125" style="112" bestFit="1" customWidth="1"/>
    <col min="6403" max="6642" width="9.26953125" style="112"/>
    <col min="6643" max="6643" width="16.54296875" style="112" customWidth="1"/>
    <col min="6644" max="6644" width="22.26953125" style="112" customWidth="1"/>
    <col min="6645" max="6645" width="29.54296875" style="112" customWidth="1"/>
    <col min="6646" max="6646" width="5.54296875" style="112" customWidth="1"/>
    <col min="6647" max="6647" width="4.26953125" style="112" customWidth="1"/>
    <col min="6648" max="6648" width="9.7265625" style="112" customWidth="1"/>
    <col min="6649" max="6649" width="15.7265625" style="112" bestFit="1" customWidth="1"/>
    <col min="6650" max="6657" width="9.26953125" style="112"/>
    <col min="6658" max="6658" width="13.26953125" style="112" bestFit="1" customWidth="1"/>
    <col min="6659" max="6898" width="9.26953125" style="112"/>
    <col min="6899" max="6899" width="16.54296875" style="112" customWidth="1"/>
    <col min="6900" max="6900" width="22.26953125" style="112" customWidth="1"/>
    <col min="6901" max="6901" width="29.54296875" style="112" customWidth="1"/>
    <col min="6902" max="6902" width="5.54296875" style="112" customWidth="1"/>
    <col min="6903" max="6903" width="4.26953125" style="112" customWidth="1"/>
    <col min="6904" max="6904" width="9.7265625" style="112" customWidth="1"/>
    <col min="6905" max="6905" width="15.7265625" style="112" bestFit="1" customWidth="1"/>
    <col min="6906" max="6913" width="9.26953125" style="112"/>
    <col min="6914" max="6914" width="13.26953125" style="112" bestFit="1" customWidth="1"/>
    <col min="6915" max="7154" width="9.26953125" style="112"/>
    <col min="7155" max="7155" width="16.54296875" style="112" customWidth="1"/>
    <col min="7156" max="7156" width="22.26953125" style="112" customWidth="1"/>
    <col min="7157" max="7157" width="29.54296875" style="112" customWidth="1"/>
    <col min="7158" max="7158" width="5.54296875" style="112" customWidth="1"/>
    <col min="7159" max="7159" width="4.26953125" style="112" customWidth="1"/>
    <col min="7160" max="7160" width="9.7265625" style="112" customWidth="1"/>
    <col min="7161" max="7161" width="15.7265625" style="112" bestFit="1" customWidth="1"/>
    <col min="7162" max="7169" width="9.26953125" style="112"/>
    <col min="7170" max="7170" width="13.26953125" style="112" bestFit="1" customWidth="1"/>
    <col min="7171" max="7410" width="9.26953125" style="112"/>
    <col min="7411" max="7411" width="16.54296875" style="112" customWidth="1"/>
    <col min="7412" max="7412" width="22.26953125" style="112" customWidth="1"/>
    <col min="7413" max="7413" width="29.54296875" style="112" customWidth="1"/>
    <col min="7414" max="7414" width="5.54296875" style="112" customWidth="1"/>
    <col min="7415" max="7415" width="4.26953125" style="112" customWidth="1"/>
    <col min="7416" max="7416" width="9.7265625" style="112" customWidth="1"/>
    <col min="7417" max="7417" width="15.7265625" style="112" bestFit="1" customWidth="1"/>
    <col min="7418" max="7425" width="9.26953125" style="112"/>
    <col min="7426" max="7426" width="13.26953125" style="112" bestFit="1" customWidth="1"/>
    <col min="7427" max="7666" width="9.26953125" style="112"/>
    <col min="7667" max="7667" width="16.54296875" style="112" customWidth="1"/>
    <col min="7668" max="7668" width="22.26953125" style="112" customWidth="1"/>
    <col min="7669" max="7669" width="29.54296875" style="112" customWidth="1"/>
    <col min="7670" max="7670" width="5.54296875" style="112" customWidth="1"/>
    <col min="7671" max="7671" width="4.26953125" style="112" customWidth="1"/>
    <col min="7672" max="7672" width="9.7265625" style="112" customWidth="1"/>
    <col min="7673" max="7673" width="15.7265625" style="112" bestFit="1" customWidth="1"/>
    <col min="7674" max="7681" width="9.26953125" style="112"/>
    <col min="7682" max="7682" width="13.26953125" style="112" bestFit="1" customWidth="1"/>
    <col min="7683" max="7922" width="9.26953125" style="112"/>
    <col min="7923" max="7923" width="16.54296875" style="112" customWidth="1"/>
    <col min="7924" max="7924" width="22.26953125" style="112" customWidth="1"/>
    <col min="7925" max="7925" width="29.54296875" style="112" customWidth="1"/>
    <col min="7926" max="7926" width="5.54296875" style="112" customWidth="1"/>
    <col min="7927" max="7927" width="4.26953125" style="112" customWidth="1"/>
    <col min="7928" max="7928" width="9.7265625" style="112" customWidth="1"/>
    <col min="7929" max="7929" width="15.7265625" style="112" bestFit="1" customWidth="1"/>
    <col min="7930" max="7937" width="9.26953125" style="112"/>
    <col min="7938" max="7938" width="13.26953125" style="112" bestFit="1" customWidth="1"/>
    <col min="7939" max="8178" width="9.26953125" style="112"/>
    <col min="8179" max="8179" width="16.54296875" style="112" customWidth="1"/>
    <col min="8180" max="8180" width="22.26953125" style="112" customWidth="1"/>
    <col min="8181" max="8181" width="29.54296875" style="112" customWidth="1"/>
    <col min="8182" max="8182" width="5.54296875" style="112" customWidth="1"/>
    <col min="8183" max="8183" width="4.26953125" style="112" customWidth="1"/>
    <col min="8184" max="8184" width="9.7265625" style="112" customWidth="1"/>
    <col min="8185" max="8185" width="15.7265625" style="112" bestFit="1" customWidth="1"/>
    <col min="8186" max="8193" width="9.26953125" style="112"/>
    <col min="8194" max="8194" width="13.26953125" style="112" bestFit="1" customWidth="1"/>
    <col min="8195" max="8434" width="9.26953125" style="112"/>
    <col min="8435" max="8435" width="16.54296875" style="112" customWidth="1"/>
    <col min="8436" max="8436" width="22.26953125" style="112" customWidth="1"/>
    <col min="8437" max="8437" width="29.54296875" style="112" customWidth="1"/>
    <col min="8438" max="8438" width="5.54296875" style="112" customWidth="1"/>
    <col min="8439" max="8439" width="4.26953125" style="112" customWidth="1"/>
    <col min="8440" max="8440" width="9.7265625" style="112" customWidth="1"/>
    <col min="8441" max="8441" width="15.7265625" style="112" bestFit="1" customWidth="1"/>
    <col min="8442" max="8449" width="9.26953125" style="112"/>
    <col min="8450" max="8450" width="13.26953125" style="112" bestFit="1" customWidth="1"/>
    <col min="8451" max="8690" width="9.26953125" style="112"/>
    <col min="8691" max="8691" width="16.54296875" style="112" customWidth="1"/>
    <col min="8692" max="8692" width="22.26953125" style="112" customWidth="1"/>
    <col min="8693" max="8693" width="29.54296875" style="112" customWidth="1"/>
    <col min="8694" max="8694" width="5.54296875" style="112" customWidth="1"/>
    <col min="8695" max="8695" width="4.26953125" style="112" customWidth="1"/>
    <col min="8696" max="8696" width="9.7265625" style="112" customWidth="1"/>
    <col min="8697" max="8697" width="15.7265625" style="112" bestFit="1" customWidth="1"/>
    <col min="8698" max="8705" width="9.26953125" style="112"/>
    <col min="8706" max="8706" width="13.26953125" style="112" bestFit="1" customWidth="1"/>
    <col min="8707" max="8946" width="9.26953125" style="112"/>
    <col min="8947" max="8947" width="16.54296875" style="112" customWidth="1"/>
    <col min="8948" max="8948" width="22.26953125" style="112" customWidth="1"/>
    <col min="8949" max="8949" width="29.54296875" style="112" customWidth="1"/>
    <col min="8950" max="8950" width="5.54296875" style="112" customWidth="1"/>
    <col min="8951" max="8951" width="4.26953125" style="112" customWidth="1"/>
    <col min="8952" max="8952" width="9.7265625" style="112" customWidth="1"/>
    <col min="8953" max="8953" width="15.7265625" style="112" bestFit="1" customWidth="1"/>
    <col min="8954" max="8961" width="9.26953125" style="112"/>
    <col min="8962" max="8962" width="13.26953125" style="112" bestFit="1" customWidth="1"/>
    <col min="8963" max="9202" width="9.26953125" style="112"/>
    <col min="9203" max="9203" width="16.54296875" style="112" customWidth="1"/>
    <col min="9204" max="9204" width="22.26953125" style="112" customWidth="1"/>
    <col min="9205" max="9205" width="29.54296875" style="112" customWidth="1"/>
    <col min="9206" max="9206" width="5.54296875" style="112" customWidth="1"/>
    <col min="9207" max="9207" width="4.26953125" style="112" customWidth="1"/>
    <col min="9208" max="9208" width="9.7265625" style="112" customWidth="1"/>
    <col min="9209" max="9209" width="15.7265625" style="112" bestFit="1" customWidth="1"/>
    <col min="9210" max="9217" width="9.26953125" style="112"/>
    <col min="9218" max="9218" width="13.26953125" style="112" bestFit="1" customWidth="1"/>
    <col min="9219" max="9458" width="9.26953125" style="112"/>
    <col min="9459" max="9459" width="16.54296875" style="112" customWidth="1"/>
    <col min="9460" max="9460" width="22.26953125" style="112" customWidth="1"/>
    <col min="9461" max="9461" width="29.54296875" style="112" customWidth="1"/>
    <col min="9462" max="9462" width="5.54296875" style="112" customWidth="1"/>
    <col min="9463" max="9463" width="4.26953125" style="112" customWidth="1"/>
    <col min="9464" max="9464" width="9.7265625" style="112" customWidth="1"/>
    <col min="9465" max="9465" width="15.7265625" style="112" bestFit="1" customWidth="1"/>
    <col min="9466" max="9473" width="9.26953125" style="112"/>
    <col min="9474" max="9474" width="13.26953125" style="112" bestFit="1" customWidth="1"/>
    <col min="9475" max="9714" width="9.26953125" style="112"/>
    <col min="9715" max="9715" width="16.54296875" style="112" customWidth="1"/>
    <col min="9716" max="9716" width="22.26953125" style="112" customWidth="1"/>
    <col min="9717" max="9717" width="29.54296875" style="112" customWidth="1"/>
    <col min="9718" max="9718" width="5.54296875" style="112" customWidth="1"/>
    <col min="9719" max="9719" width="4.26953125" style="112" customWidth="1"/>
    <col min="9720" max="9720" width="9.7265625" style="112" customWidth="1"/>
    <col min="9721" max="9721" width="15.7265625" style="112" bestFit="1" customWidth="1"/>
    <col min="9722" max="9729" width="9.26953125" style="112"/>
    <col min="9730" max="9730" width="13.26953125" style="112" bestFit="1" customWidth="1"/>
    <col min="9731" max="9970" width="9.26953125" style="112"/>
    <col min="9971" max="9971" width="16.54296875" style="112" customWidth="1"/>
    <col min="9972" max="9972" width="22.26953125" style="112" customWidth="1"/>
    <col min="9973" max="9973" width="29.54296875" style="112" customWidth="1"/>
    <col min="9974" max="9974" width="5.54296875" style="112" customWidth="1"/>
    <col min="9975" max="9975" width="4.26953125" style="112" customWidth="1"/>
    <col min="9976" max="9976" width="9.7265625" style="112" customWidth="1"/>
    <col min="9977" max="9977" width="15.7265625" style="112" bestFit="1" customWidth="1"/>
    <col min="9978" max="9985" width="9.26953125" style="112"/>
    <col min="9986" max="9986" width="13.26953125" style="112" bestFit="1" customWidth="1"/>
    <col min="9987" max="10226" width="9.26953125" style="112"/>
    <col min="10227" max="10227" width="16.54296875" style="112" customWidth="1"/>
    <col min="10228" max="10228" width="22.26953125" style="112" customWidth="1"/>
    <col min="10229" max="10229" width="29.54296875" style="112" customWidth="1"/>
    <col min="10230" max="10230" width="5.54296875" style="112" customWidth="1"/>
    <col min="10231" max="10231" width="4.26953125" style="112" customWidth="1"/>
    <col min="10232" max="10232" width="9.7265625" style="112" customWidth="1"/>
    <col min="10233" max="10233" width="15.7265625" style="112" bestFit="1" customWidth="1"/>
    <col min="10234" max="10241" width="9.26953125" style="112"/>
    <col min="10242" max="10242" width="13.26953125" style="112" bestFit="1" customWidth="1"/>
    <col min="10243" max="10482" width="9.26953125" style="112"/>
    <col min="10483" max="10483" width="16.54296875" style="112" customWidth="1"/>
    <col min="10484" max="10484" width="22.26953125" style="112" customWidth="1"/>
    <col min="10485" max="10485" width="29.54296875" style="112" customWidth="1"/>
    <col min="10486" max="10486" width="5.54296875" style="112" customWidth="1"/>
    <col min="10487" max="10487" width="4.26953125" style="112" customWidth="1"/>
    <col min="10488" max="10488" width="9.7265625" style="112" customWidth="1"/>
    <col min="10489" max="10489" width="15.7265625" style="112" bestFit="1" customWidth="1"/>
    <col min="10490" max="10497" width="9.26953125" style="112"/>
    <col min="10498" max="10498" width="13.26953125" style="112" bestFit="1" customWidth="1"/>
    <col min="10499" max="10738" width="9.26953125" style="112"/>
    <col min="10739" max="10739" width="16.54296875" style="112" customWidth="1"/>
    <col min="10740" max="10740" width="22.26953125" style="112" customWidth="1"/>
    <col min="10741" max="10741" width="29.54296875" style="112" customWidth="1"/>
    <col min="10742" max="10742" width="5.54296875" style="112" customWidth="1"/>
    <col min="10743" max="10743" width="4.26953125" style="112" customWidth="1"/>
    <col min="10744" max="10744" width="9.7265625" style="112" customWidth="1"/>
    <col min="10745" max="10745" width="15.7265625" style="112" bestFit="1" customWidth="1"/>
    <col min="10746" max="10753" width="9.26953125" style="112"/>
    <col min="10754" max="10754" width="13.26953125" style="112" bestFit="1" customWidth="1"/>
    <col min="10755" max="10994" width="9.26953125" style="112"/>
    <col min="10995" max="10995" width="16.54296875" style="112" customWidth="1"/>
    <col min="10996" max="10996" width="22.26953125" style="112" customWidth="1"/>
    <col min="10997" max="10997" width="29.54296875" style="112" customWidth="1"/>
    <col min="10998" max="10998" width="5.54296875" style="112" customWidth="1"/>
    <col min="10999" max="10999" width="4.26953125" style="112" customWidth="1"/>
    <col min="11000" max="11000" width="9.7265625" style="112" customWidth="1"/>
    <col min="11001" max="11001" width="15.7265625" style="112" bestFit="1" customWidth="1"/>
    <col min="11002" max="11009" width="9.26953125" style="112"/>
    <col min="11010" max="11010" width="13.26953125" style="112" bestFit="1" customWidth="1"/>
    <col min="11011" max="11250" width="9.26953125" style="112"/>
    <col min="11251" max="11251" width="16.54296875" style="112" customWidth="1"/>
    <col min="11252" max="11252" width="22.26953125" style="112" customWidth="1"/>
    <col min="11253" max="11253" width="29.54296875" style="112" customWidth="1"/>
    <col min="11254" max="11254" width="5.54296875" style="112" customWidth="1"/>
    <col min="11255" max="11255" width="4.26953125" style="112" customWidth="1"/>
    <col min="11256" max="11256" width="9.7265625" style="112" customWidth="1"/>
    <col min="11257" max="11257" width="15.7265625" style="112" bestFit="1" customWidth="1"/>
    <col min="11258" max="11265" width="9.26953125" style="112"/>
    <col min="11266" max="11266" width="13.26953125" style="112" bestFit="1" customWidth="1"/>
    <col min="11267" max="11506" width="9.26953125" style="112"/>
    <col min="11507" max="11507" width="16.54296875" style="112" customWidth="1"/>
    <col min="11508" max="11508" width="22.26953125" style="112" customWidth="1"/>
    <col min="11509" max="11509" width="29.54296875" style="112" customWidth="1"/>
    <col min="11510" max="11510" width="5.54296875" style="112" customWidth="1"/>
    <col min="11511" max="11511" width="4.26953125" style="112" customWidth="1"/>
    <col min="11512" max="11512" width="9.7265625" style="112" customWidth="1"/>
    <col min="11513" max="11513" width="15.7265625" style="112" bestFit="1" customWidth="1"/>
    <col min="11514" max="11521" width="9.26953125" style="112"/>
    <col min="11522" max="11522" width="13.26953125" style="112" bestFit="1" customWidth="1"/>
    <col min="11523" max="11762" width="9.26953125" style="112"/>
    <col min="11763" max="11763" width="16.54296875" style="112" customWidth="1"/>
    <col min="11764" max="11764" width="22.26953125" style="112" customWidth="1"/>
    <col min="11765" max="11765" width="29.54296875" style="112" customWidth="1"/>
    <col min="11766" max="11766" width="5.54296875" style="112" customWidth="1"/>
    <col min="11767" max="11767" width="4.26953125" style="112" customWidth="1"/>
    <col min="11768" max="11768" width="9.7265625" style="112" customWidth="1"/>
    <col min="11769" max="11769" width="15.7265625" style="112" bestFit="1" customWidth="1"/>
    <col min="11770" max="11777" width="9.26953125" style="112"/>
    <col min="11778" max="11778" width="13.26953125" style="112" bestFit="1" customWidth="1"/>
    <col min="11779" max="12018" width="9.26953125" style="112"/>
    <col min="12019" max="12019" width="16.54296875" style="112" customWidth="1"/>
    <col min="12020" max="12020" width="22.26953125" style="112" customWidth="1"/>
    <col min="12021" max="12021" width="29.54296875" style="112" customWidth="1"/>
    <col min="12022" max="12022" width="5.54296875" style="112" customWidth="1"/>
    <col min="12023" max="12023" width="4.26953125" style="112" customWidth="1"/>
    <col min="12024" max="12024" width="9.7265625" style="112" customWidth="1"/>
    <col min="12025" max="12025" width="15.7265625" style="112" bestFit="1" customWidth="1"/>
    <col min="12026" max="12033" width="9.26953125" style="112"/>
    <col min="12034" max="12034" width="13.26953125" style="112" bestFit="1" customWidth="1"/>
    <col min="12035" max="12274" width="9.26953125" style="112"/>
    <col min="12275" max="12275" width="16.54296875" style="112" customWidth="1"/>
    <col min="12276" max="12276" width="22.26953125" style="112" customWidth="1"/>
    <col min="12277" max="12277" width="29.54296875" style="112" customWidth="1"/>
    <col min="12278" max="12278" width="5.54296875" style="112" customWidth="1"/>
    <col min="12279" max="12279" width="4.26953125" style="112" customWidth="1"/>
    <col min="12280" max="12280" width="9.7265625" style="112" customWidth="1"/>
    <col min="12281" max="12281" width="15.7265625" style="112" bestFit="1" customWidth="1"/>
    <col min="12282" max="12289" width="9.26953125" style="112"/>
    <col min="12290" max="12290" width="13.26953125" style="112" bestFit="1" customWidth="1"/>
    <col min="12291" max="12530" width="9.26953125" style="112"/>
    <col min="12531" max="12531" width="16.54296875" style="112" customWidth="1"/>
    <col min="12532" max="12532" width="22.26953125" style="112" customWidth="1"/>
    <col min="12533" max="12533" width="29.54296875" style="112" customWidth="1"/>
    <col min="12534" max="12534" width="5.54296875" style="112" customWidth="1"/>
    <col min="12535" max="12535" width="4.26953125" style="112" customWidth="1"/>
    <col min="12536" max="12536" width="9.7265625" style="112" customWidth="1"/>
    <col min="12537" max="12537" width="15.7265625" style="112" bestFit="1" customWidth="1"/>
    <col min="12538" max="12545" width="9.26953125" style="112"/>
    <col min="12546" max="12546" width="13.26953125" style="112" bestFit="1" customWidth="1"/>
    <col min="12547" max="12786" width="9.26953125" style="112"/>
    <col min="12787" max="12787" width="16.54296875" style="112" customWidth="1"/>
    <col min="12788" max="12788" width="22.26953125" style="112" customWidth="1"/>
    <col min="12789" max="12789" width="29.54296875" style="112" customWidth="1"/>
    <col min="12790" max="12790" width="5.54296875" style="112" customWidth="1"/>
    <col min="12791" max="12791" width="4.26953125" style="112" customWidth="1"/>
    <col min="12792" max="12792" width="9.7265625" style="112" customWidth="1"/>
    <col min="12793" max="12793" width="15.7265625" style="112" bestFit="1" customWidth="1"/>
    <col min="12794" max="12801" width="9.26953125" style="112"/>
    <col min="12802" max="12802" width="13.26953125" style="112" bestFit="1" customWidth="1"/>
    <col min="12803" max="13042" width="9.26953125" style="112"/>
    <col min="13043" max="13043" width="16.54296875" style="112" customWidth="1"/>
    <col min="13044" max="13044" width="22.26953125" style="112" customWidth="1"/>
    <col min="13045" max="13045" width="29.54296875" style="112" customWidth="1"/>
    <col min="13046" max="13046" width="5.54296875" style="112" customWidth="1"/>
    <col min="13047" max="13047" width="4.26953125" style="112" customWidth="1"/>
    <col min="13048" max="13048" width="9.7265625" style="112" customWidth="1"/>
    <col min="13049" max="13049" width="15.7265625" style="112" bestFit="1" customWidth="1"/>
    <col min="13050" max="13057" width="9.26953125" style="112"/>
    <col min="13058" max="13058" width="13.26953125" style="112" bestFit="1" customWidth="1"/>
    <col min="13059" max="13298" width="9.26953125" style="112"/>
    <col min="13299" max="13299" width="16.54296875" style="112" customWidth="1"/>
    <col min="13300" max="13300" width="22.26953125" style="112" customWidth="1"/>
    <col min="13301" max="13301" width="29.54296875" style="112" customWidth="1"/>
    <col min="13302" max="13302" width="5.54296875" style="112" customWidth="1"/>
    <col min="13303" max="13303" width="4.26953125" style="112" customWidth="1"/>
    <col min="13304" max="13304" width="9.7265625" style="112" customWidth="1"/>
    <col min="13305" max="13305" width="15.7265625" style="112" bestFit="1" customWidth="1"/>
    <col min="13306" max="13313" width="9.26953125" style="112"/>
    <col min="13314" max="13314" width="13.26953125" style="112" bestFit="1" customWidth="1"/>
    <col min="13315" max="13554" width="9.26953125" style="112"/>
    <col min="13555" max="13555" width="16.54296875" style="112" customWidth="1"/>
    <col min="13556" max="13556" width="22.26953125" style="112" customWidth="1"/>
    <col min="13557" max="13557" width="29.54296875" style="112" customWidth="1"/>
    <col min="13558" max="13558" width="5.54296875" style="112" customWidth="1"/>
    <col min="13559" max="13559" width="4.26953125" style="112" customWidth="1"/>
    <col min="13560" max="13560" width="9.7265625" style="112" customWidth="1"/>
    <col min="13561" max="13561" width="15.7265625" style="112" bestFit="1" customWidth="1"/>
    <col min="13562" max="13569" width="9.26953125" style="112"/>
    <col min="13570" max="13570" width="13.26953125" style="112" bestFit="1" customWidth="1"/>
    <col min="13571" max="13810" width="9.26953125" style="112"/>
    <col min="13811" max="13811" width="16.54296875" style="112" customWidth="1"/>
    <col min="13812" max="13812" width="22.26953125" style="112" customWidth="1"/>
    <col min="13813" max="13813" width="29.54296875" style="112" customWidth="1"/>
    <col min="13814" max="13814" width="5.54296875" style="112" customWidth="1"/>
    <col min="13815" max="13815" width="4.26953125" style="112" customWidth="1"/>
    <col min="13816" max="13816" width="9.7265625" style="112" customWidth="1"/>
    <col min="13817" max="13817" width="15.7265625" style="112" bestFit="1" customWidth="1"/>
    <col min="13818" max="13825" width="9.26953125" style="112"/>
    <col min="13826" max="13826" width="13.26953125" style="112" bestFit="1" customWidth="1"/>
    <col min="13827" max="14066" width="9.26953125" style="112"/>
    <col min="14067" max="14067" width="16.54296875" style="112" customWidth="1"/>
    <col min="14068" max="14068" width="22.26953125" style="112" customWidth="1"/>
    <col min="14069" max="14069" width="29.54296875" style="112" customWidth="1"/>
    <col min="14070" max="14070" width="5.54296875" style="112" customWidth="1"/>
    <col min="14071" max="14071" width="4.26953125" style="112" customWidth="1"/>
    <col min="14072" max="14072" width="9.7265625" style="112" customWidth="1"/>
    <col min="14073" max="14073" width="15.7265625" style="112" bestFit="1" customWidth="1"/>
    <col min="14074" max="14081" width="9.26953125" style="112"/>
    <col min="14082" max="14082" width="13.26953125" style="112" bestFit="1" customWidth="1"/>
    <col min="14083" max="14322" width="9.26953125" style="112"/>
    <col min="14323" max="14323" width="16.54296875" style="112" customWidth="1"/>
    <col min="14324" max="14324" width="22.26953125" style="112" customWidth="1"/>
    <col min="14325" max="14325" width="29.54296875" style="112" customWidth="1"/>
    <col min="14326" max="14326" width="5.54296875" style="112" customWidth="1"/>
    <col min="14327" max="14327" width="4.26953125" style="112" customWidth="1"/>
    <col min="14328" max="14328" width="9.7265625" style="112" customWidth="1"/>
    <col min="14329" max="14329" width="15.7265625" style="112" bestFit="1" customWidth="1"/>
    <col min="14330" max="14337" width="9.26953125" style="112"/>
    <col min="14338" max="14338" width="13.26953125" style="112" bestFit="1" customWidth="1"/>
    <col min="14339" max="14578" width="9.26953125" style="112"/>
    <col min="14579" max="14579" width="16.54296875" style="112" customWidth="1"/>
    <col min="14580" max="14580" width="22.26953125" style="112" customWidth="1"/>
    <col min="14581" max="14581" width="29.54296875" style="112" customWidth="1"/>
    <col min="14582" max="14582" width="5.54296875" style="112" customWidth="1"/>
    <col min="14583" max="14583" width="4.26953125" style="112" customWidth="1"/>
    <col min="14584" max="14584" width="9.7265625" style="112" customWidth="1"/>
    <col min="14585" max="14585" width="15.7265625" style="112" bestFit="1" customWidth="1"/>
    <col min="14586" max="14593" width="9.26953125" style="112"/>
    <col min="14594" max="14594" width="13.26953125" style="112" bestFit="1" customWidth="1"/>
    <col min="14595" max="14834" width="9.26953125" style="112"/>
    <col min="14835" max="14835" width="16.54296875" style="112" customWidth="1"/>
    <col min="14836" max="14836" width="22.26953125" style="112" customWidth="1"/>
    <col min="14837" max="14837" width="29.54296875" style="112" customWidth="1"/>
    <col min="14838" max="14838" width="5.54296875" style="112" customWidth="1"/>
    <col min="14839" max="14839" width="4.26953125" style="112" customWidth="1"/>
    <col min="14840" max="14840" width="9.7265625" style="112" customWidth="1"/>
    <col min="14841" max="14841" width="15.7265625" style="112" bestFit="1" customWidth="1"/>
    <col min="14842" max="14849" width="9.26953125" style="112"/>
    <col min="14850" max="14850" width="13.26953125" style="112" bestFit="1" customWidth="1"/>
    <col min="14851" max="15090" width="9.26953125" style="112"/>
    <col min="15091" max="15091" width="16.54296875" style="112" customWidth="1"/>
    <col min="15092" max="15092" width="22.26953125" style="112" customWidth="1"/>
    <col min="15093" max="15093" width="29.54296875" style="112" customWidth="1"/>
    <col min="15094" max="15094" width="5.54296875" style="112" customWidth="1"/>
    <col min="15095" max="15095" width="4.26953125" style="112" customWidth="1"/>
    <col min="15096" max="15096" width="9.7265625" style="112" customWidth="1"/>
    <col min="15097" max="15097" width="15.7265625" style="112" bestFit="1" customWidth="1"/>
    <col min="15098" max="15105" width="9.26953125" style="112"/>
    <col min="15106" max="15106" width="13.26953125" style="112" bestFit="1" customWidth="1"/>
    <col min="15107" max="15346" width="9.26953125" style="112"/>
    <col min="15347" max="15347" width="16.54296875" style="112" customWidth="1"/>
    <col min="15348" max="15348" width="22.26953125" style="112" customWidth="1"/>
    <col min="15349" max="15349" width="29.54296875" style="112" customWidth="1"/>
    <col min="15350" max="15350" width="5.54296875" style="112" customWidth="1"/>
    <col min="15351" max="15351" width="4.26953125" style="112" customWidth="1"/>
    <col min="15352" max="15352" width="9.7265625" style="112" customWidth="1"/>
    <col min="15353" max="15353" width="15.7265625" style="112" bestFit="1" customWidth="1"/>
    <col min="15354" max="15361" width="9.26953125" style="112"/>
    <col min="15362" max="15362" width="13.26953125" style="112" bestFit="1" customWidth="1"/>
    <col min="15363" max="15602" width="9.26953125" style="112"/>
    <col min="15603" max="15603" width="16.54296875" style="112" customWidth="1"/>
    <col min="15604" max="15604" width="22.26953125" style="112" customWidth="1"/>
    <col min="15605" max="15605" width="29.54296875" style="112" customWidth="1"/>
    <col min="15606" max="15606" width="5.54296875" style="112" customWidth="1"/>
    <col min="15607" max="15607" width="4.26953125" style="112" customWidth="1"/>
    <col min="15608" max="15608" width="9.7265625" style="112" customWidth="1"/>
    <col min="15609" max="15609" width="15.7265625" style="112" bestFit="1" customWidth="1"/>
    <col min="15610" max="15617" width="9.26953125" style="112"/>
    <col min="15618" max="15618" width="13.26953125" style="112" bestFit="1" customWidth="1"/>
    <col min="15619" max="15858" width="9.26953125" style="112"/>
    <col min="15859" max="15859" width="16.54296875" style="112" customWidth="1"/>
    <col min="15860" max="15860" width="22.26953125" style="112" customWidth="1"/>
    <col min="15861" max="15861" width="29.54296875" style="112" customWidth="1"/>
    <col min="15862" max="15862" width="5.54296875" style="112" customWidth="1"/>
    <col min="15863" max="15863" width="4.26953125" style="112" customWidth="1"/>
    <col min="15864" max="15864" width="9.7265625" style="112" customWidth="1"/>
    <col min="15865" max="15865" width="15.7265625" style="112" bestFit="1" customWidth="1"/>
    <col min="15866" max="15873" width="9.26953125" style="112"/>
    <col min="15874" max="15874" width="13.26953125" style="112" bestFit="1" customWidth="1"/>
    <col min="15875" max="16114" width="9.26953125" style="112"/>
    <col min="16115" max="16115" width="16.54296875" style="112" customWidth="1"/>
    <col min="16116" max="16116" width="22.26953125" style="112" customWidth="1"/>
    <col min="16117" max="16117" width="29.54296875" style="112" customWidth="1"/>
    <col min="16118" max="16118" width="5.54296875" style="112" customWidth="1"/>
    <col min="16119" max="16119" width="4.26953125" style="112" customWidth="1"/>
    <col min="16120" max="16120" width="9.7265625" style="112" customWidth="1"/>
    <col min="16121" max="16121" width="15.7265625" style="112" bestFit="1" customWidth="1"/>
    <col min="16122" max="16129" width="9.26953125" style="112"/>
    <col min="16130" max="16130" width="13.26953125" style="112" bestFit="1" customWidth="1"/>
    <col min="16131" max="16379" width="9.26953125" style="112"/>
    <col min="16380" max="16384" width="9.26953125" style="112" customWidth="1"/>
  </cols>
  <sheetData>
    <row r="1" spans="1:5" ht="20" x14ac:dyDescent="0.35">
      <c r="B1" s="388" t="s">
        <v>186</v>
      </c>
    </row>
    <row r="2" spans="1:5" ht="38.25" customHeight="1" x14ac:dyDescent="0.35">
      <c r="A2" s="110"/>
      <c r="B2" s="111" t="s">
        <v>7</v>
      </c>
      <c r="C2" s="377"/>
      <c r="D2" s="378"/>
      <c r="E2" s="378"/>
    </row>
    <row r="3" spans="1:5" ht="15" customHeight="1" x14ac:dyDescent="0.35">
      <c r="A3" s="110"/>
      <c r="B3" s="113"/>
      <c r="C3" s="375" t="s">
        <v>40</v>
      </c>
      <c r="D3" s="376"/>
      <c r="E3" s="376"/>
    </row>
    <row r="4" spans="1:5" ht="15" customHeight="1" x14ac:dyDescent="0.35">
      <c r="A4" s="110"/>
      <c r="B4" s="111" t="s">
        <v>8</v>
      </c>
      <c r="C4" s="377"/>
      <c r="D4" s="378"/>
      <c r="E4" s="378"/>
    </row>
    <row r="5" spans="1:5" ht="15" customHeight="1" x14ac:dyDescent="0.35">
      <c r="A5" s="110"/>
      <c r="B5" s="113"/>
      <c r="C5" s="375" t="s">
        <v>191</v>
      </c>
      <c r="D5" s="376"/>
      <c r="E5" s="376"/>
    </row>
    <row r="6" spans="1:5" x14ac:dyDescent="0.35">
      <c r="B6" s="111" t="s">
        <v>9</v>
      </c>
      <c r="C6" s="377"/>
      <c r="D6" s="378"/>
      <c r="E6" s="378"/>
    </row>
    <row r="7" spans="1:5" x14ac:dyDescent="0.35">
      <c r="B7" s="114"/>
      <c r="C7" s="375" t="s">
        <v>41</v>
      </c>
      <c r="D7" s="376"/>
      <c r="E7" s="376"/>
    </row>
    <row r="8" spans="1:5" ht="17.25" customHeight="1" x14ac:dyDescent="0.35">
      <c r="A8" s="389" t="s">
        <v>152</v>
      </c>
    </row>
    <row r="9" spans="1:5" x14ac:dyDescent="0.35">
      <c r="A9" s="389"/>
    </row>
    <row r="10" spans="1:5" ht="28.5" customHeight="1" x14ac:dyDescent="0.35">
      <c r="A10" s="368" t="s">
        <v>153</v>
      </c>
      <c r="B10" s="368" t="s">
        <v>154</v>
      </c>
      <c r="C10" s="240" t="s">
        <v>155</v>
      </c>
      <c r="D10" s="241" t="s">
        <v>181</v>
      </c>
      <c r="E10" s="240" t="s">
        <v>156</v>
      </c>
    </row>
    <row r="11" spans="1:5" ht="14.65" customHeight="1" x14ac:dyDescent="0.35">
      <c r="A11" s="381"/>
      <c r="B11" s="369"/>
      <c r="C11" s="369"/>
      <c r="D11" s="115"/>
      <c r="E11" s="119"/>
    </row>
    <row r="12" spans="1:5" ht="14.65" customHeight="1" x14ac:dyDescent="0.35">
      <c r="A12" s="382"/>
      <c r="B12" s="370"/>
      <c r="C12" s="370"/>
      <c r="D12" s="116"/>
      <c r="E12" s="120"/>
    </row>
    <row r="13" spans="1:5" ht="14.65" customHeight="1" x14ac:dyDescent="0.35">
      <c r="A13" s="382"/>
      <c r="B13" s="370"/>
      <c r="C13" s="370"/>
      <c r="D13" s="116"/>
      <c r="E13" s="120"/>
    </row>
    <row r="14" spans="1:5" ht="14.65" customHeight="1" x14ac:dyDescent="0.35">
      <c r="A14" s="382"/>
      <c r="B14" s="370"/>
      <c r="C14" s="370"/>
      <c r="D14" s="116"/>
      <c r="E14" s="120"/>
    </row>
    <row r="15" spans="1:5" ht="14.65" customHeight="1" x14ac:dyDescent="0.35">
      <c r="A15" s="382"/>
      <c r="B15" s="370"/>
      <c r="C15" s="370"/>
      <c r="D15" s="116"/>
      <c r="E15" s="120"/>
    </row>
    <row r="16" spans="1:5" x14ac:dyDescent="0.35">
      <c r="A16" s="383"/>
      <c r="B16" s="379"/>
      <c r="C16" s="237" t="s">
        <v>10</v>
      </c>
      <c r="D16" s="154"/>
      <c r="E16" s="155">
        <f>SUM(E11:E15)</f>
        <v>0</v>
      </c>
    </row>
    <row r="17" spans="1:5" ht="14.65" customHeight="1" x14ac:dyDescent="0.35">
      <c r="A17" s="384"/>
      <c r="B17" s="371"/>
      <c r="C17" s="373"/>
      <c r="D17" s="116"/>
      <c r="E17" s="120"/>
    </row>
    <row r="18" spans="1:5" ht="14.65" customHeight="1" x14ac:dyDescent="0.35">
      <c r="A18" s="384"/>
      <c r="B18" s="371"/>
      <c r="C18" s="373"/>
      <c r="D18" s="116"/>
      <c r="E18" s="120"/>
    </row>
    <row r="19" spans="1:5" ht="14.65" customHeight="1" x14ac:dyDescent="0.35">
      <c r="A19" s="242"/>
      <c r="B19" s="239"/>
      <c r="C19" s="373"/>
      <c r="D19" s="116"/>
      <c r="E19" s="120"/>
    </row>
    <row r="20" spans="1:5" ht="14.65" customHeight="1" x14ac:dyDescent="0.35">
      <c r="A20" s="384"/>
      <c r="B20" s="371"/>
      <c r="C20" s="373"/>
      <c r="D20" s="116"/>
      <c r="E20" s="120"/>
    </row>
    <row r="21" spans="1:5" ht="14.65" customHeight="1" x14ac:dyDescent="0.35">
      <c r="A21" s="384"/>
      <c r="B21" s="371"/>
      <c r="C21" s="373"/>
      <c r="D21" s="116"/>
      <c r="E21" s="120"/>
    </row>
    <row r="22" spans="1:5" ht="15" customHeight="1" x14ac:dyDescent="0.35">
      <c r="A22" s="383"/>
      <c r="B22" s="379"/>
      <c r="C22" s="237" t="s">
        <v>10</v>
      </c>
      <c r="D22" s="154"/>
      <c r="E22" s="155">
        <f>SUM(E17:E21)</f>
        <v>0</v>
      </c>
    </row>
    <row r="23" spans="1:5" ht="14.65" customHeight="1" x14ac:dyDescent="0.35">
      <c r="A23" s="384"/>
      <c r="B23" s="371"/>
      <c r="C23" s="374"/>
      <c r="D23" s="124"/>
      <c r="E23" s="125"/>
    </row>
    <row r="24" spans="1:5" ht="14.65" customHeight="1" x14ac:dyDescent="0.35">
      <c r="A24" s="242"/>
      <c r="B24" s="239"/>
      <c r="C24" s="374"/>
      <c r="D24" s="124"/>
      <c r="E24" s="125"/>
    </row>
    <row r="25" spans="1:5" ht="14.65" customHeight="1" x14ac:dyDescent="0.35">
      <c r="A25" s="242"/>
      <c r="B25" s="239"/>
      <c r="C25" s="374"/>
      <c r="D25" s="124"/>
      <c r="E25" s="125"/>
    </row>
    <row r="26" spans="1:5" ht="14.65" customHeight="1" x14ac:dyDescent="0.35">
      <c r="A26" s="242"/>
      <c r="B26" s="239"/>
      <c r="C26" s="374"/>
      <c r="D26" s="124"/>
      <c r="E26" s="125"/>
    </row>
    <row r="27" spans="1:5" ht="14.65" customHeight="1" x14ac:dyDescent="0.35">
      <c r="A27" s="384"/>
      <c r="B27" s="371"/>
      <c r="C27" s="374"/>
      <c r="D27" s="124"/>
      <c r="E27" s="125"/>
    </row>
    <row r="28" spans="1:5" ht="15" customHeight="1" x14ac:dyDescent="0.35">
      <c r="A28" s="383"/>
      <c r="B28" s="379"/>
      <c r="C28" s="237" t="s">
        <v>10</v>
      </c>
      <c r="D28" s="154"/>
      <c r="E28" s="155">
        <f>SUM(E23:E27)</f>
        <v>0</v>
      </c>
    </row>
    <row r="29" spans="1:5" ht="14.65" customHeight="1" x14ac:dyDescent="0.35">
      <c r="A29" s="384"/>
      <c r="B29" s="371"/>
      <c r="C29" s="374"/>
      <c r="D29" s="124"/>
      <c r="E29" s="125"/>
    </row>
    <row r="30" spans="1:5" ht="14.65" customHeight="1" x14ac:dyDescent="0.35">
      <c r="A30" s="242"/>
      <c r="B30" s="239"/>
      <c r="C30" s="374"/>
      <c r="D30" s="124"/>
      <c r="E30" s="125"/>
    </row>
    <row r="31" spans="1:5" ht="14.65" customHeight="1" x14ac:dyDescent="0.35">
      <c r="A31" s="242"/>
      <c r="B31" s="239"/>
      <c r="C31" s="374"/>
      <c r="D31" s="124"/>
      <c r="E31" s="125"/>
    </row>
    <row r="32" spans="1:5" ht="14.65" customHeight="1" x14ac:dyDescent="0.35">
      <c r="A32" s="242"/>
      <c r="B32" s="239"/>
      <c r="C32" s="374"/>
      <c r="D32" s="124"/>
      <c r="E32" s="125"/>
    </row>
    <row r="33" spans="1:5" ht="14.65" customHeight="1" x14ac:dyDescent="0.35">
      <c r="A33" s="384"/>
      <c r="B33" s="371"/>
      <c r="C33" s="374"/>
      <c r="D33" s="124"/>
      <c r="E33" s="125"/>
    </row>
    <row r="34" spans="1:5" ht="15" customHeight="1" x14ac:dyDescent="0.35">
      <c r="A34" s="383"/>
      <c r="B34" s="379"/>
      <c r="C34" s="237" t="s">
        <v>10</v>
      </c>
      <c r="D34" s="154"/>
      <c r="E34" s="155">
        <f>SUM(E29:E33)</f>
        <v>0</v>
      </c>
    </row>
    <row r="35" spans="1:5" ht="14.65" customHeight="1" x14ac:dyDescent="0.35">
      <c r="A35" s="384"/>
      <c r="B35" s="371"/>
      <c r="C35" s="374"/>
      <c r="D35" s="124"/>
      <c r="E35" s="125"/>
    </row>
    <row r="36" spans="1:5" ht="14.65" customHeight="1" x14ac:dyDescent="0.35">
      <c r="A36" s="242"/>
      <c r="B36" s="239"/>
      <c r="C36" s="374"/>
      <c r="D36" s="124"/>
      <c r="E36" s="125"/>
    </row>
    <row r="37" spans="1:5" ht="14.65" customHeight="1" x14ac:dyDescent="0.35">
      <c r="A37" s="242"/>
      <c r="B37" s="239"/>
      <c r="C37" s="374"/>
      <c r="D37" s="124"/>
      <c r="E37" s="125"/>
    </row>
    <row r="38" spans="1:5" ht="14.65" customHeight="1" x14ac:dyDescent="0.35">
      <c r="A38" s="242"/>
      <c r="B38" s="239"/>
      <c r="C38" s="374"/>
      <c r="D38" s="124"/>
      <c r="E38" s="125"/>
    </row>
    <row r="39" spans="1:5" ht="14.65" customHeight="1" x14ac:dyDescent="0.35">
      <c r="A39" s="384"/>
      <c r="B39" s="371"/>
      <c r="C39" s="374"/>
      <c r="D39" s="124"/>
      <c r="E39" s="125"/>
    </row>
    <row r="40" spans="1:5" ht="15" customHeight="1" x14ac:dyDescent="0.35">
      <c r="A40" s="383"/>
      <c r="B40" s="379"/>
      <c r="C40" s="237" t="s">
        <v>10</v>
      </c>
      <c r="D40" s="154"/>
      <c r="E40" s="155">
        <f>SUM(E35:E39)</f>
        <v>0</v>
      </c>
    </row>
    <row r="41" spans="1:5" ht="14.65" customHeight="1" x14ac:dyDescent="0.35">
      <c r="A41" s="384"/>
      <c r="B41" s="371"/>
      <c r="C41" s="123"/>
      <c r="D41" s="124"/>
      <c r="E41" s="125"/>
    </row>
    <row r="42" spans="1:5" ht="14.65" customHeight="1" x14ac:dyDescent="0.35">
      <c r="A42" s="384"/>
      <c r="B42" s="371"/>
      <c r="C42" s="371"/>
      <c r="D42" s="124"/>
      <c r="E42" s="125"/>
    </row>
    <row r="43" spans="1:5" ht="14.65" customHeight="1" x14ac:dyDescent="0.35">
      <c r="A43" s="242"/>
      <c r="B43" s="239"/>
      <c r="C43" s="236"/>
      <c r="D43" s="124"/>
      <c r="E43" s="125"/>
    </row>
    <row r="44" spans="1:5" ht="14.65" customHeight="1" x14ac:dyDescent="0.35">
      <c r="A44" s="384"/>
      <c r="B44" s="371"/>
      <c r="C44" s="371"/>
      <c r="D44" s="124"/>
      <c r="E44" s="125"/>
    </row>
    <row r="45" spans="1:5" ht="14.65" customHeight="1" x14ac:dyDescent="0.35">
      <c r="A45" s="384"/>
      <c r="B45" s="371"/>
      <c r="C45" s="371"/>
      <c r="D45" s="124"/>
      <c r="E45" s="125"/>
    </row>
    <row r="46" spans="1:5" ht="15" customHeight="1" x14ac:dyDescent="0.35">
      <c r="A46" s="383"/>
      <c r="B46" s="379"/>
      <c r="C46" s="237" t="s">
        <v>10</v>
      </c>
      <c r="D46" s="154"/>
      <c r="E46" s="155">
        <f>SUM(E41:E45)</f>
        <v>0</v>
      </c>
    </row>
    <row r="47" spans="1:5" ht="15" customHeight="1" x14ac:dyDescent="0.35">
      <c r="A47" s="384"/>
      <c r="B47" s="371"/>
      <c r="C47" s="238" t="s">
        <v>97</v>
      </c>
      <c r="D47" s="124"/>
      <c r="E47" s="126"/>
    </row>
    <row r="48" spans="1:5" ht="15" customHeight="1" x14ac:dyDescent="0.35">
      <c r="A48" s="382"/>
      <c r="B48" s="370"/>
      <c r="C48" s="234" t="s">
        <v>98</v>
      </c>
      <c r="D48" s="116"/>
      <c r="E48" s="122"/>
    </row>
    <row r="49" spans="1:5" ht="15" customHeight="1" x14ac:dyDescent="0.35">
      <c r="A49" s="382"/>
      <c r="B49" s="370"/>
      <c r="C49" s="234" t="s">
        <v>100</v>
      </c>
      <c r="D49" s="116"/>
      <c r="E49" s="122"/>
    </row>
    <row r="50" spans="1:5" ht="15" customHeight="1" x14ac:dyDescent="0.35">
      <c r="A50" s="382"/>
      <c r="B50" s="370"/>
      <c r="C50" s="234" t="s">
        <v>101</v>
      </c>
      <c r="D50" s="116"/>
      <c r="E50" s="122"/>
    </row>
    <row r="51" spans="1:5" ht="15" customHeight="1" thickBot="1" x14ac:dyDescent="0.4">
      <c r="A51" s="385"/>
      <c r="B51" s="380"/>
      <c r="C51" s="235" t="s">
        <v>55</v>
      </c>
      <c r="D51" s="117"/>
      <c r="E51" s="121"/>
    </row>
    <row r="52" spans="1:5" s="118" customFormat="1" ht="18" customHeight="1" thickTop="1" x14ac:dyDescent="0.25">
      <c r="A52" s="386"/>
      <c r="B52" s="387"/>
      <c r="C52" s="372" t="s">
        <v>99</v>
      </c>
      <c r="D52" s="156"/>
      <c r="E52" s="157">
        <f>SUM(E47:E51)</f>
        <v>0</v>
      </c>
    </row>
  </sheetData>
  <pageMargins left="0.5" right="0.5" top="0.25" bottom="0.5" header="0" footer="0"/>
  <pageSetup fitToWidth="0" fitToHeight="0" orientation="portrait" r:id="rId1"/>
  <headerFooter>
    <oddFooter xml:space="preserve">&amp;L&amp;"Cambria,Regular"&amp;9Form #05-15-019 (Rev January, 2016)
Alaska Department of Education &amp; Early Development&amp;10
&amp;R&amp;"Cambria,Regular"&amp;A - YTD District
Page &amp;P of &amp;N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9"/>
  <sheetViews>
    <sheetView showGridLines="0" zoomScale="80" zoomScaleNormal="80" workbookViewId="0"/>
  </sheetViews>
  <sheetFormatPr defaultColWidth="9.26953125" defaultRowHeight="15" x14ac:dyDescent="0.3"/>
  <cols>
    <col min="1" max="1" width="1.7265625" style="86" customWidth="1"/>
    <col min="2" max="2" width="2.7265625" style="86" customWidth="1"/>
    <col min="3" max="3" width="7.54296875" style="143" customWidth="1"/>
    <col min="4" max="4" width="83.7265625" style="86" customWidth="1"/>
    <col min="5" max="5" width="1.7265625" style="86" customWidth="1"/>
    <col min="6" max="16384" width="9.26953125" style="86"/>
  </cols>
  <sheetData>
    <row r="1" spans="1:6" ht="43.5" customHeight="1" x14ac:dyDescent="0.3">
      <c r="A1" s="85"/>
      <c r="B1" s="85"/>
      <c r="C1" s="87"/>
      <c r="D1" s="231" t="s">
        <v>187</v>
      </c>
      <c r="E1" s="408"/>
      <c r="F1" s="409"/>
    </row>
    <row r="2" spans="1:6" ht="4.1500000000000004" customHeight="1" x14ac:dyDescent="0.3">
      <c r="A2" s="85"/>
      <c r="B2" s="85"/>
      <c r="C2" s="87"/>
      <c r="D2" s="85"/>
      <c r="E2" s="85"/>
    </row>
    <row r="3" spans="1:6" ht="6" customHeight="1" x14ac:dyDescent="0.3">
      <c r="A3" s="85"/>
      <c r="B3" s="85"/>
      <c r="C3" s="87"/>
      <c r="D3" s="85"/>
      <c r="E3" s="85"/>
    </row>
    <row r="4" spans="1:6" ht="29.25" customHeight="1" x14ac:dyDescent="0.3">
      <c r="A4" s="85"/>
      <c r="B4" s="325" t="s">
        <v>157</v>
      </c>
      <c r="C4" s="325"/>
      <c r="D4" s="325"/>
      <c r="E4" s="85"/>
    </row>
    <row r="5" spans="1:6" ht="6" customHeight="1" x14ac:dyDescent="0.3">
      <c r="A5" s="85"/>
      <c r="B5" s="133"/>
      <c r="C5" s="134"/>
      <c r="D5" s="133"/>
      <c r="E5" s="85"/>
    </row>
    <row r="6" spans="1:6" x14ac:dyDescent="0.3">
      <c r="A6" s="85"/>
      <c r="B6" s="323" t="s">
        <v>136</v>
      </c>
      <c r="C6" s="323"/>
      <c r="D6" s="323"/>
      <c r="E6" s="85"/>
    </row>
    <row r="7" spans="1:6" ht="6" customHeight="1" x14ac:dyDescent="0.3">
      <c r="A7" s="85"/>
      <c r="B7" s="133"/>
      <c r="C7" s="134"/>
      <c r="D7" s="133"/>
      <c r="E7" s="85"/>
    </row>
    <row r="8" spans="1:6" s="137" customFormat="1" x14ac:dyDescent="0.25">
      <c r="A8" s="135"/>
      <c r="B8" s="322" t="s">
        <v>120</v>
      </c>
      <c r="C8" s="322"/>
      <c r="D8" s="136" t="s">
        <v>137</v>
      </c>
      <c r="E8" s="135"/>
    </row>
    <row r="9" spans="1:6" s="137" customFormat="1" ht="45" customHeight="1" x14ac:dyDescent="0.25">
      <c r="A9" s="135"/>
      <c r="B9" s="322" t="s">
        <v>121</v>
      </c>
      <c r="C9" s="322"/>
      <c r="D9" s="138" t="s">
        <v>138</v>
      </c>
      <c r="E9" s="135"/>
    </row>
    <row r="10" spans="1:6" ht="6" customHeight="1" x14ac:dyDescent="0.3">
      <c r="A10" s="85"/>
      <c r="B10" s="133"/>
      <c r="C10" s="134"/>
      <c r="D10" s="133"/>
      <c r="E10" s="85"/>
    </row>
    <row r="11" spans="1:6" ht="43.5" customHeight="1" x14ac:dyDescent="0.3">
      <c r="A11" s="85"/>
      <c r="B11" s="136" t="s">
        <v>201</v>
      </c>
      <c r="C11" s="136"/>
      <c r="D11" s="136"/>
      <c r="E11" s="85"/>
    </row>
    <row r="12" spans="1:6" ht="6" customHeight="1" x14ac:dyDescent="0.3">
      <c r="A12" s="85"/>
      <c r="B12" s="133"/>
      <c r="C12" s="134"/>
      <c r="D12" s="133"/>
      <c r="E12" s="85"/>
    </row>
    <row r="13" spans="1:6" s="137" customFormat="1" ht="28" x14ac:dyDescent="0.25">
      <c r="A13" s="135"/>
      <c r="B13" s="139" t="s">
        <v>158</v>
      </c>
      <c r="C13" s="140" t="s">
        <v>170</v>
      </c>
      <c r="D13" s="138" t="s">
        <v>125</v>
      </c>
      <c r="E13" s="135"/>
    </row>
    <row r="14" spans="1:6" s="137" customFormat="1" ht="6" customHeight="1" x14ac:dyDescent="0.25">
      <c r="A14" s="135"/>
      <c r="B14" s="139"/>
      <c r="C14" s="140"/>
      <c r="D14" s="136"/>
      <c r="E14" s="135"/>
    </row>
    <row r="15" spans="1:6" s="137" customFormat="1" x14ac:dyDescent="0.25">
      <c r="A15" s="135"/>
      <c r="B15" s="139" t="s">
        <v>159</v>
      </c>
      <c r="C15" s="140" t="s">
        <v>171</v>
      </c>
      <c r="D15" s="138" t="s">
        <v>180</v>
      </c>
      <c r="E15" s="135"/>
    </row>
    <row r="16" spans="1:6" s="137" customFormat="1" ht="6" customHeight="1" x14ac:dyDescent="0.25">
      <c r="A16" s="135"/>
      <c r="B16" s="139"/>
      <c r="C16" s="140"/>
      <c r="D16" s="136"/>
      <c r="E16" s="135"/>
    </row>
    <row r="17" spans="1:5" s="137" customFormat="1" x14ac:dyDescent="0.25">
      <c r="A17" s="135"/>
      <c r="B17" s="139" t="s">
        <v>160</v>
      </c>
      <c r="C17" s="140" t="s">
        <v>172</v>
      </c>
      <c r="D17" s="138" t="s">
        <v>175</v>
      </c>
      <c r="E17" s="135"/>
    </row>
    <row r="18" spans="1:5" s="137" customFormat="1" ht="6" customHeight="1" x14ac:dyDescent="0.25">
      <c r="A18" s="135"/>
      <c r="B18" s="139"/>
      <c r="C18" s="140"/>
      <c r="D18" s="136"/>
      <c r="E18" s="135"/>
    </row>
    <row r="19" spans="1:5" s="137" customFormat="1" x14ac:dyDescent="0.25">
      <c r="A19" s="135"/>
      <c r="B19" s="139" t="s">
        <v>161</v>
      </c>
      <c r="C19" s="140" t="s">
        <v>173</v>
      </c>
      <c r="D19" s="138" t="s">
        <v>176</v>
      </c>
      <c r="E19" s="135"/>
    </row>
    <row r="20" spans="1:5" s="137" customFormat="1" ht="6" customHeight="1" x14ac:dyDescent="0.25">
      <c r="A20" s="135"/>
      <c r="B20" s="139"/>
      <c r="C20" s="140"/>
      <c r="D20" s="136"/>
      <c r="E20" s="135"/>
    </row>
    <row r="21" spans="1:5" s="137" customFormat="1" ht="28" x14ac:dyDescent="0.25">
      <c r="A21" s="135"/>
      <c r="B21" s="139" t="s">
        <v>162</v>
      </c>
      <c r="C21" s="140" t="s">
        <v>166</v>
      </c>
      <c r="D21" s="138" t="s">
        <v>203</v>
      </c>
      <c r="E21" s="135"/>
    </row>
    <row r="22" spans="1:5" s="137" customFormat="1" x14ac:dyDescent="0.25">
      <c r="A22" s="135"/>
      <c r="B22" s="139"/>
      <c r="C22" s="140"/>
      <c r="D22" s="411" t="s">
        <v>204</v>
      </c>
      <c r="E22" s="135"/>
    </row>
    <row r="23" spans="1:5" s="137" customFormat="1" ht="6" customHeight="1" x14ac:dyDescent="0.25">
      <c r="A23" s="135"/>
      <c r="B23" s="139"/>
      <c r="C23" s="140"/>
      <c r="D23" s="136"/>
      <c r="E23" s="135"/>
    </row>
    <row r="24" spans="1:5" s="137" customFormat="1" x14ac:dyDescent="0.25">
      <c r="A24" s="135"/>
      <c r="B24" s="139" t="s">
        <v>163</v>
      </c>
      <c r="C24" s="140" t="s">
        <v>167</v>
      </c>
      <c r="D24" s="138" t="s">
        <v>177</v>
      </c>
      <c r="E24" s="135"/>
    </row>
    <row r="25" spans="1:5" s="137" customFormat="1" ht="6" customHeight="1" x14ac:dyDescent="0.25">
      <c r="A25" s="135"/>
      <c r="B25" s="139"/>
      <c r="C25" s="140"/>
      <c r="D25" s="136"/>
      <c r="E25" s="135"/>
    </row>
    <row r="26" spans="1:5" s="137" customFormat="1" x14ac:dyDescent="0.25">
      <c r="A26" s="135"/>
      <c r="B26" s="139" t="s">
        <v>164</v>
      </c>
      <c r="C26" s="140" t="s">
        <v>141</v>
      </c>
      <c r="D26" s="138" t="s">
        <v>178</v>
      </c>
      <c r="E26" s="135"/>
    </row>
    <row r="27" spans="1:5" s="137" customFormat="1" ht="6" customHeight="1" x14ac:dyDescent="0.25">
      <c r="A27" s="135"/>
      <c r="B27" s="139"/>
      <c r="C27" s="140"/>
      <c r="D27" s="136"/>
      <c r="E27" s="135"/>
    </row>
    <row r="28" spans="1:5" s="137" customFormat="1" x14ac:dyDescent="0.25">
      <c r="A28" s="135"/>
      <c r="B28" s="139" t="s">
        <v>165</v>
      </c>
      <c r="C28" s="140" t="s">
        <v>141</v>
      </c>
      <c r="D28" s="136" t="s">
        <v>179</v>
      </c>
      <c r="E28" s="135"/>
    </row>
    <row r="29" spans="1:5" s="137" customFormat="1" ht="6" customHeight="1" x14ac:dyDescent="0.25">
      <c r="A29" s="135"/>
      <c r="B29" s="139"/>
      <c r="C29" s="140"/>
      <c r="D29" s="136" t="s">
        <v>42</v>
      </c>
      <c r="E29" s="135"/>
    </row>
    <row r="30" spans="1:5" s="137" customFormat="1" x14ac:dyDescent="0.25">
      <c r="A30" s="135"/>
      <c r="B30" s="139"/>
      <c r="C30" s="140"/>
      <c r="D30" s="138"/>
      <c r="E30" s="135"/>
    </row>
    <row r="31" spans="1:5" s="137" customFormat="1" x14ac:dyDescent="0.25">
      <c r="A31" s="135"/>
      <c r="B31" s="139"/>
      <c r="C31" s="140"/>
      <c r="D31" s="136"/>
      <c r="E31" s="135"/>
    </row>
    <row r="32" spans="1:5" s="137" customFormat="1" x14ac:dyDescent="0.25">
      <c r="A32" s="135"/>
      <c r="B32" s="139"/>
      <c r="C32" s="140"/>
      <c r="D32" s="138"/>
      <c r="E32" s="135"/>
    </row>
    <row r="33" spans="1:5" s="137" customFormat="1" x14ac:dyDescent="0.25">
      <c r="A33" s="135"/>
      <c r="B33" s="139"/>
      <c r="C33" s="140"/>
      <c r="D33" s="136"/>
      <c r="E33" s="135"/>
    </row>
    <row r="34" spans="1:5" s="137" customFormat="1" x14ac:dyDescent="0.25">
      <c r="A34" s="135"/>
      <c r="B34" s="139"/>
      <c r="C34" s="140"/>
      <c r="D34" s="136"/>
      <c r="E34" s="135"/>
    </row>
    <row r="35" spans="1:5" s="137" customFormat="1" x14ac:dyDescent="0.25">
      <c r="A35" s="135"/>
      <c r="B35" s="139"/>
      <c r="C35" s="140"/>
      <c r="D35" s="136"/>
      <c r="E35" s="135"/>
    </row>
    <row r="36" spans="1:5" s="137" customFormat="1" x14ac:dyDescent="0.25">
      <c r="A36" s="135"/>
      <c r="B36" s="139"/>
      <c r="C36" s="140"/>
      <c r="D36" s="136"/>
      <c r="E36" s="135"/>
    </row>
    <row r="37" spans="1:5" s="137" customFormat="1" x14ac:dyDescent="0.25">
      <c r="A37" s="135"/>
      <c r="B37" s="139"/>
      <c r="C37" s="140"/>
      <c r="D37" s="136"/>
      <c r="E37" s="135"/>
    </row>
    <row r="38" spans="1:5" s="137" customFormat="1" x14ac:dyDescent="0.25">
      <c r="A38" s="135"/>
      <c r="B38" s="139"/>
      <c r="C38" s="140"/>
      <c r="D38" s="136"/>
      <c r="E38" s="135"/>
    </row>
    <row r="39" spans="1:5" s="137" customFormat="1" x14ac:dyDescent="0.25">
      <c r="A39" s="135"/>
      <c r="B39" s="139"/>
      <c r="C39" s="140"/>
      <c r="D39" s="136"/>
      <c r="E39" s="135"/>
    </row>
    <row r="40" spans="1:5" s="137" customFormat="1" x14ac:dyDescent="0.25">
      <c r="A40" s="135"/>
      <c r="B40" s="139"/>
      <c r="C40" s="140"/>
      <c r="D40" s="136"/>
      <c r="E40" s="135"/>
    </row>
    <row r="41" spans="1:5" s="137" customFormat="1" x14ac:dyDescent="0.25">
      <c r="A41" s="135"/>
      <c r="B41" s="139"/>
      <c r="C41" s="140"/>
      <c r="D41" s="136"/>
      <c r="E41" s="135"/>
    </row>
    <row r="42" spans="1:5" s="137" customFormat="1" x14ac:dyDescent="0.25">
      <c r="A42" s="135"/>
      <c r="B42" s="139"/>
      <c r="C42" s="140"/>
      <c r="D42" s="136"/>
      <c r="E42" s="135"/>
    </row>
    <row r="43" spans="1:5" s="137" customFormat="1" x14ac:dyDescent="0.25">
      <c r="A43" s="135"/>
      <c r="B43" s="139"/>
      <c r="C43" s="140"/>
      <c r="D43" s="136"/>
      <c r="E43" s="135"/>
    </row>
    <row r="44" spans="1:5" s="137" customFormat="1" x14ac:dyDescent="0.25">
      <c r="A44" s="135"/>
      <c r="B44" s="139"/>
      <c r="C44" s="140"/>
      <c r="D44" s="138"/>
      <c r="E44" s="135"/>
    </row>
    <row r="45" spans="1:5" s="137" customFormat="1" x14ac:dyDescent="0.25">
      <c r="A45" s="135"/>
      <c r="B45" s="139"/>
      <c r="C45" s="140"/>
      <c r="D45" s="136"/>
      <c r="E45" s="135"/>
    </row>
    <row r="46" spans="1:5" s="137" customFormat="1" x14ac:dyDescent="0.25">
      <c r="A46" s="135"/>
      <c r="B46" s="139"/>
      <c r="C46" s="140"/>
      <c r="D46" s="136"/>
      <c r="E46" s="135"/>
    </row>
    <row r="47" spans="1:5" s="137" customFormat="1" x14ac:dyDescent="0.25">
      <c r="A47" s="135"/>
      <c r="B47" s="139"/>
      <c r="C47" s="140"/>
      <c r="D47" s="136"/>
      <c r="E47" s="135"/>
    </row>
    <row r="48" spans="1:5" s="137" customFormat="1" x14ac:dyDescent="0.25">
      <c r="A48" s="135"/>
      <c r="B48" s="139"/>
      <c r="C48" s="140"/>
      <c r="D48" s="138"/>
      <c r="E48" s="135"/>
    </row>
    <row r="49" spans="1:5" s="137" customFormat="1" ht="4.1500000000000004" customHeight="1" x14ac:dyDescent="0.25">
      <c r="A49" s="135"/>
      <c r="B49" s="141"/>
      <c r="C49" s="142"/>
      <c r="D49" s="135"/>
      <c r="E49" s="135"/>
    </row>
  </sheetData>
  <hyperlinks>
    <hyperlink ref="D22" r:id="rId1" xr:uid="{00000000-0004-0000-0400-000000000000}"/>
  </hyperlinks>
  <printOptions horizontalCentered="1"/>
  <pageMargins left="0.5" right="0.5" top="0.25" bottom="0.5" header="0" footer="0"/>
  <pageSetup orientation="portrait" verticalDpi="0" r:id="rId2"/>
  <headerFooter>
    <oddFooter xml:space="preserve">&amp;L&amp;"Cambria,Regular"&amp;9Form #05-15-019 (Rev January, 2016)
Alaska Department of Education &amp; Early Development
&amp;R&amp;"Cambria,Regular"&amp;9&amp;A - YTD District
Page &amp;P of &amp;N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7"/>
  <sheetViews>
    <sheetView showGridLines="0" zoomScale="80" zoomScaleNormal="80" workbookViewId="0"/>
  </sheetViews>
  <sheetFormatPr defaultRowHeight="14.5" x14ac:dyDescent="0.35"/>
  <cols>
    <col min="1" max="1" width="13.453125" style="160" bestFit="1" customWidth="1"/>
    <col min="2" max="2" width="12" style="160" bestFit="1" customWidth="1"/>
    <col min="3" max="3" width="23.453125" style="160" customWidth="1"/>
    <col min="4" max="4" width="12.26953125" style="163" customWidth="1"/>
    <col min="5" max="5" width="15.7265625" style="160" customWidth="1"/>
    <col min="6" max="242" width="9.26953125" style="160"/>
    <col min="243" max="243" width="16.54296875" style="160" customWidth="1"/>
    <col min="244" max="244" width="22.26953125" style="160" customWidth="1"/>
    <col min="245" max="245" width="29.54296875" style="160" customWidth="1"/>
    <col min="246" max="246" width="5.54296875" style="160" customWidth="1"/>
    <col min="247" max="247" width="4.26953125" style="160" customWidth="1"/>
    <col min="248" max="248" width="9.7265625" style="160" customWidth="1"/>
    <col min="249" max="249" width="15.7265625" style="160" bestFit="1" customWidth="1"/>
    <col min="250" max="257" width="9.26953125" style="160"/>
    <col min="258" max="258" width="13.26953125" style="160" bestFit="1" customWidth="1"/>
    <col min="259" max="498" width="9.26953125" style="160"/>
    <col min="499" max="499" width="16.54296875" style="160" customWidth="1"/>
    <col min="500" max="500" width="22.26953125" style="160" customWidth="1"/>
    <col min="501" max="501" width="29.54296875" style="160" customWidth="1"/>
    <col min="502" max="502" width="5.54296875" style="160" customWidth="1"/>
    <col min="503" max="503" width="4.26953125" style="160" customWidth="1"/>
    <col min="504" max="504" width="9.7265625" style="160" customWidth="1"/>
    <col min="505" max="505" width="15.7265625" style="160" bestFit="1" customWidth="1"/>
    <col min="506" max="513" width="9.26953125" style="160"/>
    <col min="514" max="514" width="13.26953125" style="160" bestFit="1" customWidth="1"/>
    <col min="515" max="754" width="9.26953125" style="160"/>
    <col min="755" max="755" width="16.54296875" style="160" customWidth="1"/>
    <col min="756" max="756" width="22.26953125" style="160" customWidth="1"/>
    <col min="757" max="757" width="29.54296875" style="160" customWidth="1"/>
    <col min="758" max="758" width="5.54296875" style="160" customWidth="1"/>
    <col min="759" max="759" width="4.26953125" style="160" customWidth="1"/>
    <col min="760" max="760" width="9.7265625" style="160" customWidth="1"/>
    <col min="761" max="761" width="15.7265625" style="160" bestFit="1" customWidth="1"/>
    <col min="762" max="769" width="9.26953125" style="160"/>
    <col min="770" max="770" width="13.26953125" style="160" bestFit="1" customWidth="1"/>
    <col min="771" max="1010" width="9.26953125" style="160"/>
    <col min="1011" max="1011" width="16.54296875" style="160" customWidth="1"/>
    <col min="1012" max="1012" width="22.26953125" style="160" customWidth="1"/>
    <col min="1013" max="1013" width="29.54296875" style="160" customWidth="1"/>
    <col min="1014" max="1014" width="5.54296875" style="160" customWidth="1"/>
    <col min="1015" max="1015" width="4.26953125" style="160" customWidth="1"/>
    <col min="1016" max="1016" width="9.7265625" style="160" customWidth="1"/>
    <col min="1017" max="1017" width="15.7265625" style="160" bestFit="1" customWidth="1"/>
    <col min="1018" max="1025" width="9.26953125" style="160"/>
    <col min="1026" max="1026" width="13.26953125" style="160" bestFit="1" customWidth="1"/>
    <col min="1027" max="1266" width="9.26953125" style="160"/>
    <col min="1267" max="1267" width="16.54296875" style="160" customWidth="1"/>
    <col min="1268" max="1268" width="22.26953125" style="160" customWidth="1"/>
    <col min="1269" max="1269" width="29.54296875" style="160" customWidth="1"/>
    <col min="1270" max="1270" width="5.54296875" style="160" customWidth="1"/>
    <col min="1271" max="1271" width="4.26953125" style="160" customWidth="1"/>
    <col min="1272" max="1272" width="9.7265625" style="160" customWidth="1"/>
    <col min="1273" max="1273" width="15.7265625" style="160" bestFit="1" customWidth="1"/>
    <col min="1274" max="1281" width="9.26953125" style="160"/>
    <col min="1282" max="1282" width="13.26953125" style="160" bestFit="1" customWidth="1"/>
    <col min="1283" max="1522" width="9.26953125" style="160"/>
    <col min="1523" max="1523" width="16.54296875" style="160" customWidth="1"/>
    <col min="1524" max="1524" width="22.26953125" style="160" customWidth="1"/>
    <col min="1525" max="1525" width="29.54296875" style="160" customWidth="1"/>
    <col min="1526" max="1526" width="5.54296875" style="160" customWidth="1"/>
    <col min="1527" max="1527" width="4.26953125" style="160" customWidth="1"/>
    <col min="1528" max="1528" width="9.7265625" style="160" customWidth="1"/>
    <col min="1529" max="1529" width="15.7265625" style="160" bestFit="1" customWidth="1"/>
    <col min="1530" max="1537" width="9.26953125" style="160"/>
    <col min="1538" max="1538" width="13.26953125" style="160" bestFit="1" customWidth="1"/>
    <col min="1539" max="1778" width="9.26953125" style="160"/>
    <col min="1779" max="1779" width="16.54296875" style="160" customWidth="1"/>
    <col min="1780" max="1780" width="22.26953125" style="160" customWidth="1"/>
    <col min="1781" max="1781" width="29.54296875" style="160" customWidth="1"/>
    <col min="1782" max="1782" width="5.54296875" style="160" customWidth="1"/>
    <col min="1783" max="1783" width="4.26953125" style="160" customWidth="1"/>
    <col min="1784" max="1784" width="9.7265625" style="160" customWidth="1"/>
    <col min="1785" max="1785" width="15.7265625" style="160" bestFit="1" customWidth="1"/>
    <col min="1786" max="1793" width="9.26953125" style="160"/>
    <col min="1794" max="1794" width="13.26953125" style="160" bestFit="1" customWidth="1"/>
    <col min="1795" max="2034" width="9.26953125" style="160"/>
    <col min="2035" max="2035" width="16.54296875" style="160" customWidth="1"/>
    <col min="2036" max="2036" width="22.26953125" style="160" customWidth="1"/>
    <col min="2037" max="2037" width="29.54296875" style="160" customWidth="1"/>
    <col min="2038" max="2038" width="5.54296875" style="160" customWidth="1"/>
    <col min="2039" max="2039" width="4.26953125" style="160" customWidth="1"/>
    <col min="2040" max="2040" width="9.7265625" style="160" customWidth="1"/>
    <col min="2041" max="2041" width="15.7265625" style="160" bestFit="1" customWidth="1"/>
    <col min="2042" max="2049" width="9.26953125" style="160"/>
    <col min="2050" max="2050" width="13.26953125" style="160" bestFit="1" customWidth="1"/>
    <col min="2051" max="2290" width="9.26953125" style="160"/>
    <col min="2291" max="2291" width="16.54296875" style="160" customWidth="1"/>
    <col min="2292" max="2292" width="22.26953125" style="160" customWidth="1"/>
    <col min="2293" max="2293" width="29.54296875" style="160" customWidth="1"/>
    <col min="2294" max="2294" width="5.54296875" style="160" customWidth="1"/>
    <col min="2295" max="2295" width="4.26953125" style="160" customWidth="1"/>
    <col min="2296" max="2296" width="9.7265625" style="160" customWidth="1"/>
    <col min="2297" max="2297" width="15.7265625" style="160" bestFit="1" customWidth="1"/>
    <col min="2298" max="2305" width="9.26953125" style="160"/>
    <col min="2306" max="2306" width="13.26953125" style="160" bestFit="1" customWidth="1"/>
    <col min="2307" max="2546" width="9.26953125" style="160"/>
    <col min="2547" max="2547" width="16.54296875" style="160" customWidth="1"/>
    <col min="2548" max="2548" width="22.26953125" style="160" customWidth="1"/>
    <col min="2549" max="2549" width="29.54296875" style="160" customWidth="1"/>
    <col min="2550" max="2550" width="5.54296875" style="160" customWidth="1"/>
    <col min="2551" max="2551" width="4.26953125" style="160" customWidth="1"/>
    <col min="2552" max="2552" width="9.7265625" style="160" customWidth="1"/>
    <col min="2553" max="2553" width="15.7265625" style="160" bestFit="1" customWidth="1"/>
    <col min="2554" max="2561" width="9.26953125" style="160"/>
    <col min="2562" max="2562" width="13.26953125" style="160" bestFit="1" customWidth="1"/>
    <col min="2563" max="2802" width="9.26953125" style="160"/>
    <col min="2803" max="2803" width="16.54296875" style="160" customWidth="1"/>
    <col min="2804" max="2804" width="22.26953125" style="160" customWidth="1"/>
    <col min="2805" max="2805" width="29.54296875" style="160" customWidth="1"/>
    <col min="2806" max="2806" width="5.54296875" style="160" customWidth="1"/>
    <col min="2807" max="2807" width="4.26953125" style="160" customWidth="1"/>
    <col min="2808" max="2808" width="9.7265625" style="160" customWidth="1"/>
    <col min="2809" max="2809" width="15.7265625" style="160" bestFit="1" customWidth="1"/>
    <col min="2810" max="2817" width="9.26953125" style="160"/>
    <col min="2818" max="2818" width="13.26953125" style="160" bestFit="1" customWidth="1"/>
    <col min="2819" max="3058" width="9.26953125" style="160"/>
    <col min="3059" max="3059" width="16.54296875" style="160" customWidth="1"/>
    <col min="3060" max="3060" width="22.26953125" style="160" customWidth="1"/>
    <col min="3061" max="3061" width="29.54296875" style="160" customWidth="1"/>
    <col min="3062" max="3062" width="5.54296875" style="160" customWidth="1"/>
    <col min="3063" max="3063" width="4.26953125" style="160" customWidth="1"/>
    <col min="3064" max="3064" width="9.7265625" style="160" customWidth="1"/>
    <col min="3065" max="3065" width="15.7265625" style="160" bestFit="1" customWidth="1"/>
    <col min="3066" max="3073" width="9.26953125" style="160"/>
    <col min="3074" max="3074" width="13.26953125" style="160" bestFit="1" customWidth="1"/>
    <col min="3075" max="3314" width="9.26953125" style="160"/>
    <col min="3315" max="3315" width="16.54296875" style="160" customWidth="1"/>
    <col min="3316" max="3316" width="22.26953125" style="160" customWidth="1"/>
    <col min="3317" max="3317" width="29.54296875" style="160" customWidth="1"/>
    <col min="3318" max="3318" width="5.54296875" style="160" customWidth="1"/>
    <col min="3319" max="3319" width="4.26953125" style="160" customWidth="1"/>
    <col min="3320" max="3320" width="9.7265625" style="160" customWidth="1"/>
    <col min="3321" max="3321" width="15.7265625" style="160" bestFit="1" customWidth="1"/>
    <col min="3322" max="3329" width="9.26953125" style="160"/>
    <col min="3330" max="3330" width="13.26953125" style="160" bestFit="1" customWidth="1"/>
    <col min="3331" max="3570" width="9.26953125" style="160"/>
    <col min="3571" max="3571" width="16.54296875" style="160" customWidth="1"/>
    <col min="3572" max="3572" width="22.26953125" style="160" customWidth="1"/>
    <col min="3573" max="3573" width="29.54296875" style="160" customWidth="1"/>
    <col min="3574" max="3574" width="5.54296875" style="160" customWidth="1"/>
    <col min="3575" max="3575" width="4.26953125" style="160" customWidth="1"/>
    <col min="3576" max="3576" width="9.7265625" style="160" customWidth="1"/>
    <col min="3577" max="3577" width="15.7265625" style="160" bestFit="1" customWidth="1"/>
    <col min="3578" max="3585" width="9.26953125" style="160"/>
    <col min="3586" max="3586" width="13.26953125" style="160" bestFit="1" customWidth="1"/>
    <col min="3587" max="3826" width="9.26953125" style="160"/>
    <col min="3827" max="3827" width="16.54296875" style="160" customWidth="1"/>
    <col min="3828" max="3828" width="22.26953125" style="160" customWidth="1"/>
    <col min="3829" max="3829" width="29.54296875" style="160" customWidth="1"/>
    <col min="3830" max="3830" width="5.54296875" style="160" customWidth="1"/>
    <col min="3831" max="3831" width="4.26953125" style="160" customWidth="1"/>
    <col min="3832" max="3832" width="9.7265625" style="160" customWidth="1"/>
    <col min="3833" max="3833" width="15.7265625" style="160" bestFit="1" customWidth="1"/>
    <col min="3834" max="3841" width="9.26953125" style="160"/>
    <col min="3842" max="3842" width="13.26953125" style="160" bestFit="1" customWidth="1"/>
    <col min="3843" max="4082" width="9.26953125" style="160"/>
    <col min="4083" max="4083" width="16.54296875" style="160" customWidth="1"/>
    <col min="4084" max="4084" width="22.26953125" style="160" customWidth="1"/>
    <col min="4085" max="4085" width="29.54296875" style="160" customWidth="1"/>
    <col min="4086" max="4086" width="5.54296875" style="160" customWidth="1"/>
    <col min="4087" max="4087" width="4.26953125" style="160" customWidth="1"/>
    <col min="4088" max="4088" width="9.7265625" style="160" customWidth="1"/>
    <col min="4089" max="4089" width="15.7265625" style="160" bestFit="1" customWidth="1"/>
    <col min="4090" max="4097" width="9.26953125" style="160"/>
    <col min="4098" max="4098" width="13.26953125" style="160" bestFit="1" customWidth="1"/>
    <col min="4099" max="4338" width="9.26953125" style="160"/>
    <col min="4339" max="4339" width="16.54296875" style="160" customWidth="1"/>
    <col min="4340" max="4340" width="22.26953125" style="160" customWidth="1"/>
    <col min="4341" max="4341" width="29.54296875" style="160" customWidth="1"/>
    <col min="4342" max="4342" width="5.54296875" style="160" customWidth="1"/>
    <col min="4343" max="4343" width="4.26953125" style="160" customWidth="1"/>
    <col min="4344" max="4344" width="9.7265625" style="160" customWidth="1"/>
    <col min="4345" max="4345" width="15.7265625" style="160" bestFit="1" customWidth="1"/>
    <col min="4346" max="4353" width="9.26953125" style="160"/>
    <col min="4354" max="4354" width="13.26953125" style="160" bestFit="1" customWidth="1"/>
    <col min="4355" max="4594" width="9.26953125" style="160"/>
    <col min="4595" max="4595" width="16.54296875" style="160" customWidth="1"/>
    <col min="4596" max="4596" width="22.26953125" style="160" customWidth="1"/>
    <col min="4597" max="4597" width="29.54296875" style="160" customWidth="1"/>
    <col min="4598" max="4598" width="5.54296875" style="160" customWidth="1"/>
    <col min="4599" max="4599" width="4.26953125" style="160" customWidth="1"/>
    <col min="4600" max="4600" width="9.7265625" style="160" customWidth="1"/>
    <col min="4601" max="4601" width="15.7265625" style="160" bestFit="1" customWidth="1"/>
    <col min="4602" max="4609" width="9.26953125" style="160"/>
    <col min="4610" max="4610" width="13.26953125" style="160" bestFit="1" customWidth="1"/>
    <col min="4611" max="4850" width="9.26953125" style="160"/>
    <col min="4851" max="4851" width="16.54296875" style="160" customWidth="1"/>
    <col min="4852" max="4852" width="22.26953125" style="160" customWidth="1"/>
    <col min="4853" max="4853" width="29.54296875" style="160" customWidth="1"/>
    <col min="4854" max="4854" width="5.54296875" style="160" customWidth="1"/>
    <col min="4855" max="4855" width="4.26953125" style="160" customWidth="1"/>
    <col min="4856" max="4856" width="9.7265625" style="160" customWidth="1"/>
    <col min="4857" max="4857" width="15.7265625" style="160" bestFit="1" customWidth="1"/>
    <col min="4858" max="4865" width="9.26953125" style="160"/>
    <col min="4866" max="4866" width="13.26953125" style="160" bestFit="1" customWidth="1"/>
    <col min="4867" max="5106" width="9.26953125" style="160"/>
    <col min="5107" max="5107" width="16.54296875" style="160" customWidth="1"/>
    <col min="5108" max="5108" width="22.26953125" style="160" customWidth="1"/>
    <col min="5109" max="5109" width="29.54296875" style="160" customWidth="1"/>
    <col min="5110" max="5110" width="5.54296875" style="160" customWidth="1"/>
    <col min="5111" max="5111" width="4.26953125" style="160" customWidth="1"/>
    <col min="5112" max="5112" width="9.7265625" style="160" customWidth="1"/>
    <col min="5113" max="5113" width="15.7265625" style="160" bestFit="1" customWidth="1"/>
    <col min="5114" max="5121" width="9.26953125" style="160"/>
    <col min="5122" max="5122" width="13.26953125" style="160" bestFit="1" customWidth="1"/>
    <col min="5123" max="5362" width="9.26953125" style="160"/>
    <col min="5363" max="5363" width="16.54296875" style="160" customWidth="1"/>
    <col min="5364" max="5364" width="22.26953125" style="160" customWidth="1"/>
    <col min="5365" max="5365" width="29.54296875" style="160" customWidth="1"/>
    <col min="5366" max="5366" width="5.54296875" style="160" customWidth="1"/>
    <col min="5367" max="5367" width="4.26953125" style="160" customWidth="1"/>
    <col min="5368" max="5368" width="9.7265625" style="160" customWidth="1"/>
    <col min="5369" max="5369" width="15.7265625" style="160" bestFit="1" customWidth="1"/>
    <col min="5370" max="5377" width="9.26953125" style="160"/>
    <col min="5378" max="5378" width="13.26953125" style="160" bestFit="1" customWidth="1"/>
    <col min="5379" max="5618" width="9.26953125" style="160"/>
    <col min="5619" max="5619" width="16.54296875" style="160" customWidth="1"/>
    <col min="5620" max="5620" width="22.26953125" style="160" customWidth="1"/>
    <col min="5621" max="5621" width="29.54296875" style="160" customWidth="1"/>
    <col min="5622" max="5622" width="5.54296875" style="160" customWidth="1"/>
    <col min="5623" max="5623" width="4.26953125" style="160" customWidth="1"/>
    <col min="5624" max="5624" width="9.7265625" style="160" customWidth="1"/>
    <col min="5625" max="5625" width="15.7265625" style="160" bestFit="1" customWidth="1"/>
    <col min="5626" max="5633" width="9.26953125" style="160"/>
    <col min="5634" max="5634" width="13.26953125" style="160" bestFit="1" customWidth="1"/>
    <col min="5635" max="5874" width="9.26953125" style="160"/>
    <col min="5875" max="5875" width="16.54296875" style="160" customWidth="1"/>
    <col min="5876" max="5876" width="22.26953125" style="160" customWidth="1"/>
    <col min="5877" max="5877" width="29.54296875" style="160" customWidth="1"/>
    <col min="5878" max="5878" width="5.54296875" style="160" customWidth="1"/>
    <col min="5879" max="5879" width="4.26953125" style="160" customWidth="1"/>
    <col min="5880" max="5880" width="9.7265625" style="160" customWidth="1"/>
    <col min="5881" max="5881" width="15.7265625" style="160" bestFit="1" customWidth="1"/>
    <col min="5882" max="5889" width="9.26953125" style="160"/>
    <col min="5890" max="5890" width="13.26953125" style="160" bestFit="1" customWidth="1"/>
    <col min="5891" max="6130" width="9.26953125" style="160"/>
    <col min="6131" max="6131" width="16.54296875" style="160" customWidth="1"/>
    <col min="6132" max="6132" width="22.26953125" style="160" customWidth="1"/>
    <col min="6133" max="6133" width="29.54296875" style="160" customWidth="1"/>
    <col min="6134" max="6134" width="5.54296875" style="160" customWidth="1"/>
    <col min="6135" max="6135" width="4.26953125" style="160" customWidth="1"/>
    <col min="6136" max="6136" width="9.7265625" style="160" customWidth="1"/>
    <col min="6137" max="6137" width="15.7265625" style="160" bestFit="1" customWidth="1"/>
    <col min="6138" max="6145" width="9.26953125" style="160"/>
    <col min="6146" max="6146" width="13.26953125" style="160" bestFit="1" customWidth="1"/>
    <col min="6147" max="6386" width="9.26953125" style="160"/>
    <col min="6387" max="6387" width="16.54296875" style="160" customWidth="1"/>
    <col min="6388" max="6388" width="22.26953125" style="160" customWidth="1"/>
    <col min="6389" max="6389" width="29.54296875" style="160" customWidth="1"/>
    <col min="6390" max="6390" width="5.54296875" style="160" customWidth="1"/>
    <col min="6391" max="6391" width="4.26953125" style="160" customWidth="1"/>
    <col min="6392" max="6392" width="9.7265625" style="160" customWidth="1"/>
    <col min="6393" max="6393" width="15.7265625" style="160" bestFit="1" customWidth="1"/>
    <col min="6394" max="6401" width="9.26953125" style="160"/>
    <col min="6402" max="6402" width="13.26953125" style="160" bestFit="1" customWidth="1"/>
    <col min="6403" max="6642" width="9.26953125" style="160"/>
    <col min="6643" max="6643" width="16.54296875" style="160" customWidth="1"/>
    <col min="6644" max="6644" width="22.26953125" style="160" customWidth="1"/>
    <col min="6645" max="6645" width="29.54296875" style="160" customWidth="1"/>
    <col min="6646" max="6646" width="5.54296875" style="160" customWidth="1"/>
    <col min="6647" max="6647" width="4.26953125" style="160" customWidth="1"/>
    <col min="6648" max="6648" width="9.7265625" style="160" customWidth="1"/>
    <col min="6649" max="6649" width="15.7265625" style="160" bestFit="1" customWidth="1"/>
    <col min="6650" max="6657" width="9.26953125" style="160"/>
    <col min="6658" max="6658" width="13.26953125" style="160" bestFit="1" customWidth="1"/>
    <col min="6659" max="6898" width="9.26953125" style="160"/>
    <col min="6899" max="6899" width="16.54296875" style="160" customWidth="1"/>
    <col min="6900" max="6900" width="22.26953125" style="160" customWidth="1"/>
    <col min="6901" max="6901" width="29.54296875" style="160" customWidth="1"/>
    <col min="6902" max="6902" width="5.54296875" style="160" customWidth="1"/>
    <col min="6903" max="6903" width="4.26953125" style="160" customWidth="1"/>
    <col min="6904" max="6904" width="9.7265625" style="160" customWidth="1"/>
    <col min="6905" max="6905" width="15.7265625" style="160" bestFit="1" customWidth="1"/>
    <col min="6906" max="6913" width="9.26953125" style="160"/>
    <col min="6914" max="6914" width="13.26953125" style="160" bestFit="1" customWidth="1"/>
    <col min="6915" max="7154" width="9.26953125" style="160"/>
    <col min="7155" max="7155" width="16.54296875" style="160" customWidth="1"/>
    <col min="7156" max="7156" width="22.26953125" style="160" customWidth="1"/>
    <col min="7157" max="7157" width="29.54296875" style="160" customWidth="1"/>
    <col min="7158" max="7158" width="5.54296875" style="160" customWidth="1"/>
    <col min="7159" max="7159" width="4.26953125" style="160" customWidth="1"/>
    <col min="7160" max="7160" width="9.7265625" style="160" customWidth="1"/>
    <col min="7161" max="7161" width="15.7265625" style="160" bestFit="1" customWidth="1"/>
    <col min="7162" max="7169" width="9.26953125" style="160"/>
    <col min="7170" max="7170" width="13.26953125" style="160" bestFit="1" customWidth="1"/>
    <col min="7171" max="7410" width="9.26953125" style="160"/>
    <col min="7411" max="7411" width="16.54296875" style="160" customWidth="1"/>
    <col min="7412" max="7412" width="22.26953125" style="160" customWidth="1"/>
    <col min="7413" max="7413" width="29.54296875" style="160" customWidth="1"/>
    <col min="7414" max="7414" width="5.54296875" style="160" customWidth="1"/>
    <col min="7415" max="7415" width="4.26953125" style="160" customWidth="1"/>
    <col min="7416" max="7416" width="9.7265625" style="160" customWidth="1"/>
    <col min="7417" max="7417" width="15.7265625" style="160" bestFit="1" customWidth="1"/>
    <col min="7418" max="7425" width="9.26953125" style="160"/>
    <col min="7426" max="7426" width="13.26953125" style="160" bestFit="1" customWidth="1"/>
    <col min="7427" max="7666" width="9.26953125" style="160"/>
    <col min="7667" max="7667" width="16.54296875" style="160" customWidth="1"/>
    <col min="7668" max="7668" width="22.26953125" style="160" customWidth="1"/>
    <col min="7669" max="7669" width="29.54296875" style="160" customWidth="1"/>
    <col min="7670" max="7670" width="5.54296875" style="160" customWidth="1"/>
    <col min="7671" max="7671" width="4.26953125" style="160" customWidth="1"/>
    <col min="7672" max="7672" width="9.7265625" style="160" customWidth="1"/>
    <col min="7673" max="7673" width="15.7265625" style="160" bestFit="1" customWidth="1"/>
    <col min="7674" max="7681" width="9.26953125" style="160"/>
    <col min="7682" max="7682" width="13.26953125" style="160" bestFit="1" customWidth="1"/>
    <col min="7683" max="7922" width="9.26953125" style="160"/>
    <col min="7923" max="7923" width="16.54296875" style="160" customWidth="1"/>
    <col min="7924" max="7924" width="22.26953125" style="160" customWidth="1"/>
    <col min="7925" max="7925" width="29.54296875" style="160" customWidth="1"/>
    <col min="7926" max="7926" width="5.54296875" style="160" customWidth="1"/>
    <col min="7927" max="7927" width="4.26953125" style="160" customWidth="1"/>
    <col min="7928" max="7928" width="9.7265625" style="160" customWidth="1"/>
    <col min="7929" max="7929" width="15.7265625" style="160" bestFit="1" customWidth="1"/>
    <col min="7930" max="7937" width="9.26953125" style="160"/>
    <col min="7938" max="7938" width="13.26953125" style="160" bestFit="1" customWidth="1"/>
    <col min="7939" max="8178" width="9.26953125" style="160"/>
    <col min="8179" max="8179" width="16.54296875" style="160" customWidth="1"/>
    <col min="8180" max="8180" width="22.26953125" style="160" customWidth="1"/>
    <col min="8181" max="8181" width="29.54296875" style="160" customWidth="1"/>
    <col min="8182" max="8182" width="5.54296875" style="160" customWidth="1"/>
    <col min="8183" max="8183" width="4.26953125" style="160" customWidth="1"/>
    <col min="8184" max="8184" width="9.7265625" style="160" customWidth="1"/>
    <col min="8185" max="8185" width="15.7265625" style="160" bestFit="1" customWidth="1"/>
    <col min="8186" max="8193" width="9.26953125" style="160"/>
    <col min="8194" max="8194" width="13.26953125" style="160" bestFit="1" customWidth="1"/>
    <col min="8195" max="8434" width="9.26953125" style="160"/>
    <col min="8435" max="8435" width="16.54296875" style="160" customWidth="1"/>
    <col min="8436" max="8436" width="22.26953125" style="160" customWidth="1"/>
    <col min="8437" max="8437" width="29.54296875" style="160" customWidth="1"/>
    <col min="8438" max="8438" width="5.54296875" style="160" customWidth="1"/>
    <col min="8439" max="8439" width="4.26953125" style="160" customWidth="1"/>
    <col min="8440" max="8440" width="9.7265625" style="160" customWidth="1"/>
    <col min="8441" max="8441" width="15.7265625" style="160" bestFit="1" customWidth="1"/>
    <col min="8442" max="8449" width="9.26953125" style="160"/>
    <col min="8450" max="8450" width="13.26953125" style="160" bestFit="1" customWidth="1"/>
    <col min="8451" max="8690" width="9.26953125" style="160"/>
    <col min="8691" max="8691" width="16.54296875" style="160" customWidth="1"/>
    <col min="8692" max="8692" width="22.26953125" style="160" customWidth="1"/>
    <col min="8693" max="8693" width="29.54296875" style="160" customWidth="1"/>
    <col min="8694" max="8694" width="5.54296875" style="160" customWidth="1"/>
    <col min="8695" max="8695" width="4.26953125" style="160" customWidth="1"/>
    <col min="8696" max="8696" width="9.7265625" style="160" customWidth="1"/>
    <col min="8697" max="8697" width="15.7265625" style="160" bestFit="1" customWidth="1"/>
    <col min="8698" max="8705" width="9.26953125" style="160"/>
    <col min="8706" max="8706" width="13.26953125" style="160" bestFit="1" customWidth="1"/>
    <col min="8707" max="8946" width="9.26953125" style="160"/>
    <col min="8947" max="8947" width="16.54296875" style="160" customWidth="1"/>
    <col min="8948" max="8948" width="22.26953125" style="160" customWidth="1"/>
    <col min="8949" max="8949" width="29.54296875" style="160" customWidth="1"/>
    <col min="8950" max="8950" width="5.54296875" style="160" customWidth="1"/>
    <col min="8951" max="8951" width="4.26953125" style="160" customWidth="1"/>
    <col min="8952" max="8952" width="9.7265625" style="160" customWidth="1"/>
    <col min="8953" max="8953" width="15.7265625" style="160" bestFit="1" customWidth="1"/>
    <col min="8954" max="8961" width="9.26953125" style="160"/>
    <col min="8962" max="8962" width="13.26953125" style="160" bestFit="1" customWidth="1"/>
    <col min="8963" max="9202" width="9.26953125" style="160"/>
    <col min="9203" max="9203" width="16.54296875" style="160" customWidth="1"/>
    <col min="9204" max="9204" width="22.26953125" style="160" customWidth="1"/>
    <col min="9205" max="9205" width="29.54296875" style="160" customWidth="1"/>
    <col min="9206" max="9206" width="5.54296875" style="160" customWidth="1"/>
    <col min="9207" max="9207" width="4.26953125" style="160" customWidth="1"/>
    <col min="9208" max="9208" width="9.7265625" style="160" customWidth="1"/>
    <col min="9209" max="9209" width="15.7265625" style="160" bestFit="1" customWidth="1"/>
    <col min="9210" max="9217" width="9.26953125" style="160"/>
    <col min="9218" max="9218" width="13.26953125" style="160" bestFit="1" customWidth="1"/>
    <col min="9219" max="9458" width="9.26953125" style="160"/>
    <col min="9459" max="9459" width="16.54296875" style="160" customWidth="1"/>
    <col min="9460" max="9460" width="22.26953125" style="160" customWidth="1"/>
    <col min="9461" max="9461" width="29.54296875" style="160" customWidth="1"/>
    <col min="9462" max="9462" width="5.54296875" style="160" customWidth="1"/>
    <col min="9463" max="9463" width="4.26953125" style="160" customWidth="1"/>
    <col min="9464" max="9464" width="9.7265625" style="160" customWidth="1"/>
    <col min="9465" max="9465" width="15.7265625" style="160" bestFit="1" customWidth="1"/>
    <col min="9466" max="9473" width="9.26953125" style="160"/>
    <col min="9474" max="9474" width="13.26953125" style="160" bestFit="1" customWidth="1"/>
    <col min="9475" max="9714" width="9.26953125" style="160"/>
    <col min="9715" max="9715" width="16.54296875" style="160" customWidth="1"/>
    <col min="9716" max="9716" width="22.26953125" style="160" customWidth="1"/>
    <col min="9717" max="9717" width="29.54296875" style="160" customWidth="1"/>
    <col min="9718" max="9718" width="5.54296875" style="160" customWidth="1"/>
    <col min="9719" max="9719" width="4.26953125" style="160" customWidth="1"/>
    <col min="9720" max="9720" width="9.7265625" style="160" customWidth="1"/>
    <col min="9721" max="9721" width="15.7265625" style="160" bestFit="1" customWidth="1"/>
    <col min="9722" max="9729" width="9.26953125" style="160"/>
    <col min="9730" max="9730" width="13.26953125" style="160" bestFit="1" customWidth="1"/>
    <col min="9731" max="9970" width="9.26953125" style="160"/>
    <col min="9971" max="9971" width="16.54296875" style="160" customWidth="1"/>
    <col min="9972" max="9972" width="22.26953125" style="160" customWidth="1"/>
    <col min="9973" max="9973" width="29.54296875" style="160" customWidth="1"/>
    <col min="9974" max="9974" width="5.54296875" style="160" customWidth="1"/>
    <col min="9975" max="9975" width="4.26953125" style="160" customWidth="1"/>
    <col min="9976" max="9976" width="9.7265625" style="160" customWidth="1"/>
    <col min="9977" max="9977" width="15.7265625" style="160" bestFit="1" customWidth="1"/>
    <col min="9978" max="9985" width="9.26953125" style="160"/>
    <col min="9986" max="9986" width="13.26953125" style="160" bestFit="1" customWidth="1"/>
    <col min="9987" max="10226" width="9.26953125" style="160"/>
    <col min="10227" max="10227" width="16.54296875" style="160" customWidth="1"/>
    <col min="10228" max="10228" width="22.26953125" style="160" customWidth="1"/>
    <col min="10229" max="10229" width="29.54296875" style="160" customWidth="1"/>
    <col min="10230" max="10230" width="5.54296875" style="160" customWidth="1"/>
    <col min="10231" max="10231" width="4.26953125" style="160" customWidth="1"/>
    <col min="10232" max="10232" width="9.7265625" style="160" customWidth="1"/>
    <col min="10233" max="10233" width="15.7265625" style="160" bestFit="1" customWidth="1"/>
    <col min="10234" max="10241" width="9.26953125" style="160"/>
    <col min="10242" max="10242" width="13.26953125" style="160" bestFit="1" customWidth="1"/>
    <col min="10243" max="10482" width="9.26953125" style="160"/>
    <col min="10483" max="10483" width="16.54296875" style="160" customWidth="1"/>
    <col min="10484" max="10484" width="22.26953125" style="160" customWidth="1"/>
    <col min="10485" max="10485" width="29.54296875" style="160" customWidth="1"/>
    <col min="10486" max="10486" width="5.54296875" style="160" customWidth="1"/>
    <col min="10487" max="10487" width="4.26953125" style="160" customWidth="1"/>
    <col min="10488" max="10488" width="9.7265625" style="160" customWidth="1"/>
    <col min="10489" max="10489" width="15.7265625" style="160" bestFit="1" customWidth="1"/>
    <col min="10490" max="10497" width="9.26953125" style="160"/>
    <col min="10498" max="10498" width="13.26953125" style="160" bestFit="1" customWidth="1"/>
    <col min="10499" max="10738" width="9.26953125" style="160"/>
    <col min="10739" max="10739" width="16.54296875" style="160" customWidth="1"/>
    <col min="10740" max="10740" width="22.26953125" style="160" customWidth="1"/>
    <col min="10741" max="10741" width="29.54296875" style="160" customWidth="1"/>
    <col min="10742" max="10742" width="5.54296875" style="160" customWidth="1"/>
    <col min="10743" max="10743" width="4.26953125" style="160" customWidth="1"/>
    <col min="10744" max="10744" width="9.7265625" style="160" customWidth="1"/>
    <col min="10745" max="10745" width="15.7265625" style="160" bestFit="1" customWidth="1"/>
    <col min="10746" max="10753" width="9.26953125" style="160"/>
    <col min="10754" max="10754" width="13.26953125" style="160" bestFit="1" customWidth="1"/>
    <col min="10755" max="10994" width="9.26953125" style="160"/>
    <col min="10995" max="10995" width="16.54296875" style="160" customWidth="1"/>
    <col min="10996" max="10996" width="22.26953125" style="160" customWidth="1"/>
    <col min="10997" max="10997" width="29.54296875" style="160" customWidth="1"/>
    <col min="10998" max="10998" width="5.54296875" style="160" customWidth="1"/>
    <col min="10999" max="10999" width="4.26953125" style="160" customWidth="1"/>
    <col min="11000" max="11000" width="9.7265625" style="160" customWidth="1"/>
    <col min="11001" max="11001" width="15.7265625" style="160" bestFit="1" customWidth="1"/>
    <col min="11002" max="11009" width="9.26953125" style="160"/>
    <col min="11010" max="11010" width="13.26953125" style="160" bestFit="1" customWidth="1"/>
    <col min="11011" max="11250" width="9.26953125" style="160"/>
    <col min="11251" max="11251" width="16.54296875" style="160" customWidth="1"/>
    <col min="11252" max="11252" width="22.26953125" style="160" customWidth="1"/>
    <col min="11253" max="11253" width="29.54296875" style="160" customWidth="1"/>
    <col min="11254" max="11254" width="5.54296875" style="160" customWidth="1"/>
    <col min="11255" max="11255" width="4.26953125" style="160" customWidth="1"/>
    <col min="11256" max="11256" width="9.7265625" style="160" customWidth="1"/>
    <col min="11257" max="11257" width="15.7265625" style="160" bestFit="1" customWidth="1"/>
    <col min="11258" max="11265" width="9.26953125" style="160"/>
    <col min="11266" max="11266" width="13.26953125" style="160" bestFit="1" customWidth="1"/>
    <col min="11267" max="11506" width="9.26953125" style="160"/>
    <col min="11507" max="11507" width="16.54296875" style="160" customWidth="1"/>
    <col min="11508" max="11508" width="22.26953125" style="160" customWidth="1"/>
    <col min="11509" max="11509" width="29.54296875" style="160" customWidth="1"/>
    <col min="11510" max="11510" width="5.54296875" style="160" customWidth="1"/>
    <col min="11511" max="11511" width="4.26953125" style="160" customWidth="1"/>
    <col min="11512" max="11512" width="9.7265625" style="160" customWidth="1"/>
    <col min="11513" max="11513" width="15.7265625" style="160" bestFit="1" customWidth="1"/>
    <col min="11514" max="11521" width="9.26953125" style="160"/>
    <col min="11522" max="11522" width="13.26953125" style="160" bestFit="1" customWidth="1"/>
    <col min="11523" max="11762" width="9.26953125" style="160"/>
    <col min="11763" max="11763" width="16.54296875" style="160" customWidth="1"/>
    <col min="11764" max="11764" width="22.26953125" style="160" customWidth="1"/>
    <col min="11765" max="11765" width="29.54296875" style="160" customWidth="1"/>
    <col min="11766" max="11766" width="5.54296875" style="160" customWidth="1"/>
    <col min="11767" max="11767" width="4.26953125" style="160" customWidth="1"/>
    <col min="11768" max="11768" width="9.7265625" style="160" customWidth="1"/>
    <col min="11769" max="11769" width="15.7265625" style="160" bestFit="1" customWidth="1"/>
    <col min="11770" max="11777" width="9.26953125" style="160"/>
    <col min="11778" max="11778" width="13.26953125" style="160" bestFit="1" customWidth="1"/>
    <col min="11779" max="12018" width="9.26953125" style="160"/>
    <col min="12019" max="12019" width="16.54296875" style="160" customWidth="1"/>
    <col min="12020" max="12020" width="22.26953125" style="160" customWidth="1"/>
    <col min="12021" max="12021" width="29.54296875" style="160" customWidth="1"/>
    <col min="12022" max="12022" width="5.54296875" style="160" customWidth="1"/>
    <col min="12023" max="12023" width="4.26953125" style="160" customWidth="1"/>
    <col min="12024" max="12024" width="9.7265625" style="160" customWidth="1"/>
    <col min="12025" max="12025" width="15.7265625" style="160" bestFit="1" customWidth="1"/>
    <col min="12026" max="12033" width="9.26953125" style="160"/>
    <col min="12034" max="12034" width="13.26953125" style="160" bestFit="1" customWidth="1"/>
    <col min="12035" max="12274" width="9.26953125" style="160"/>
    <col min="12275" max="12275" width="16.54296875" style="160" customWidth="1"/>
    <col min="12276" max="12276" width="22.26953125" style="160" customWidth="1"/>
    <col min="12277" max="12277" width="29.54296875" style="160" customWidth="1"/>
    <col min="12278" max="12278" width="5.54296875" style="160" customWidth="1"/>
    <col min="12279" max="12279" width="4.26953125" style="160" customWidth="1"/>
    <col min="12280" max="12280" width="9.7265625" style="160" customWidth="1"/>
    <col min="12281" max="12281" width="15.7265625" style="160" bestFit="1" customWidth="1"/>
    <col min="12282" max="12289" width="9.26953125" style="160"/>
    <col min="12290" max="12290" width="13.26953125" style="160" bestFit="1" customWidth="1"/>
    <col min="12291" max="12530" width="9.26953125" style="160"/>
    <col min="12531" max="12531" width="16.54296875" style="160" customWidth="1"/>
    <col min="12532" max="12532" width="22.26953125" style="160" customWidth="1"/>
    <col min="12533" max="12533" width="29.54296875" style="160" customWidth="1"/>
    <col min="12534" max="12534" width="5.54296875" style="160" customWidth="1"/>
    <col min="12535" max="12535" width="4.26953125" style="160" customWidth="1"/>
    <col min="12536" max="12536" width="9.7265625" style="160" customWidth="1"/>
    <col min="12537" max="12537" width="15.7265625" style="160" bestFit="1" customWidth="1"/>
    <col min="12538" max="12545" width="9.26953125" style="160"/>
    <col min="12546" max="12546" width="13.26953125" style="160" bestFit="1" customWidth="1"/>
    <col min="12547" max="12786" width="9.26953125" style="160"/>
    <col min="12787" max="12787" width="16.54296875" style="160" customWidth="1"/>
    <col min="12788" max="12788" width="22.26953125" style="160" customWidth="1"/>
    <col min="12789" max="12789" width="29.54296875" style="160" customWidth="1"/>
    <col min="12790" max="12790" width="5.54296875" style="160" customWidth="1"/>
    <col min="12791" max="12791" width="4.26953125" style="160" customWidth="1"/>
    <col min="12792" max="12792" width="9.7265625" style="160" customWidth="1"/>
    <col min="12793" max="12793" width="15.7265625" style="160" bestFit="1" customWidth="1"/>
    <col min="12794" max="12801" width="9.26953125" style="160"/>
    <col min="12802" max="12802" width="13.26953125" style="160" bestFit="1" customWidth="1"/>
    <col min="12803" max="13042" width="9.26953125" style="160"/>
    <col min="13043" max="13043" width="16.54296875" style="160" customWidth="1"/>
    <col min="13044" max="13044" width="22.26953125" style="160" customWidth="1"/>
    <col min="13045" max="13045" width="29.54296875" style="160" customWidth="1"/>
    <col min="13046" max="13046" width="5.54296875" style="160" customWidth="1"/>
    <col min="13047" max="13047" width="4.26953125" style="160" customWidth="1"/>
    <col min="13048" max="13048" width="9.7265625" style="160" customWidth="1"/>
    <col min="13049" max="13049" width="15.7265625" style="160" bestFit="1" customWidth="1"/>
    <col min="13050" max="13057" width="9.26953125" style="160"/>
    <col min="13058" max="13058" width="13.26953125" style="160" bestFit="1" customWidth="1"/>
    <col min="13059" max="13298" width="9.26953125" style="160"/>
    <col min="13299" max="13299" width="16.54296875" style="160" customWidth="1"/>
    <col min="13300" max="13300" width="22.26953125" style="160" customWidth="1"/>
    <col min="13301" max="13301" width="29.54296875" style="160" customWidth="1"/>
    <col min="13302" max="13302" width="5.54296875" style="160" customWidth="1"/>
    <col min="13303" max="13303" width="4.26953125" style="160" customWidth="1"/>
    <col min="13304" max="13304" width="9.7265625" style="160" customWidth="1"/>
    <col min="13305" max="13305" width="15.7265625" style="160" bestFit="1" customWidth="1"/>
    <col min="13306" max="13313" width="9.26953125" style="160"/>
    <col min="13314" max="13314" width="13.26953125" style="160" bestFit="1" customWidth="1"/>
    <col min="13315" max="13554" width="9.26953125" style="160"/>
    <col min="13555" max="13555" width="16.54296875" style="160" customWidth="1"/>
    <col min="13556" max="13556" width="22.26953125" style="160" customWidth="1"/>
    <col min="13557" max="13557" width="29.54296875" style="160" customWidth="1"/>
    <col min="13558" max="13558" width="5.54296875" style="160" customWidth="1"/>
    <col min="13559" max="13559" width="4.26953125" style="160" customWidth="1"/>
    <col min="13560" max="13560" width="9.7265625" style="160" customWidth="1"/>
    <col min="13561" max="13561" width="15.7265625" style="160" bestFit="1" customWidth="1"/>
    <col min="13562" max="13569" width="9.26953125" style="160"/>
    <col min="13570" max="13570" width="13.26953125" style="160" bestFit="1" customWidth="1"/>
    <col min="13571" max="13810" width="9.26953125" style="160"/>
    <col min="13811" max="13811" width="16.54296875" style="160" customWidth="1"/>
    <col min="13812" max="13812" width="22.26953125" style="160" customWidth="1"/>
    <col min="13813" max="13813" width="29.54296875" style="160" customWidth="1"/>
    <col min="13814" max="13814" width="5.54296875" style="160" customWidth="1"/>
    <col min="13815" max="13815" width="4.26953125" style="160" customWidth="1"/>
    <col min="13816" max="13816" width="9.7265625" style="160" customWidth="1"/>
    <col min="13817" max="13817" width="15.7265625" style="160" bestFit="1" customWidth="1"/>
    <col min="13818" max="13825" width="9.26953125" style="160"/>
    <col min="13826" max="13826" width="13.26953125" style="160" bestFit="1" customWidth="1"/>
    <col min="13827" max="14066" width="9.26953125" style="160"/>
    <col min="14067" max="14067" width="16.54296875" style="160" customWidth="1"/>
    <col min="14068" max="14068" width="22.26953125" style="160" customWidth="1"/>
    <col min="14069" max="14069" width="29.54296875" style="160" customWidth="1"/>
    <col min="14070" max="14070" width="5.54296875" style="160" customWidth="1"/>
    <col min="14071" max="14071" width="4.26953125" style="160" customWidth="1"/>
    <col min="14072" max="14072" width="9.7265625" style="160" customWidth="1"/>
    <col min="14073" max="14073" width="15.7265625" style="160" bestFit="1" customWidth="1"/>
    <col min="14074" max="14081" width="9.26953125" style="160"/>
    <col min="14082" max="14082" width="13.26953125" style="160" bestFit="1" customWidth="1"/>
    <col min="14083" max="14322" width="9.26953125" style="160"/>
    <col min="14323" max="14323" width="16.54296875" style="160" customWidth="1"/>
    <col min="14324" max="14324" width="22.26953125" style="160" customWidth="1"/>
    <col min="14325" max="14325" width="29.54296875" style="160" customWidth="1"/>
    <col min="14326" max="14326" width="5.54296875" style="160" customWidth="1"/>
    <col min="14327" max="14327" width="4.26953125" style="160" customWidth="1"/>
    <col min="14328" max="14328" width="9.7265625" style="160" customWidth="1"/>
    <col min="14329" max="14329" width="15.7265625" style="160" bestFit="1" customWidth="1"/>
    <col min="14330" max="14337" width="9.26953125" style="160"/>
    <col min="14338" max="14338" width="13.26953125" style="160" bestFit="1" customWidth="1"/>
    <col min="14339" max="14578" width="9.26953125" style="160"/>
    <col min="14579" max="14579" width="16.54296875" style="160" customWidth="1"/>
    <col min="14580" max="14580" width="22.26953125" style="160" customWidth="1"/>
    <col min="14581" max="14581" width="29.54296875" style="160" customWidth="1"/>
    <col min="14582" max="14582" width="5.54296875" style="160" customWidth="1"/>
    <col min="14583" max="14583" width="4.26953125" style="160" customWidth="1"/>
    <col min="14584" max="14584" width="9.7265625" style="160" customWidth="1"/>
    <col min="14585" max="14585" width="15.7265625" style="160" bestFit="1" customWidth="1"/>
    <col min="14586" max="14593" width="9.26953125" style="160"/>
    <col min="14594" max="14594" width="13.26953125" style="160" bestFit="1" customWidth="1"/>
    <col min="14595" max="14834" width="9.26953125" style="160"/>
    <col min="14835" max="14835" width="16.54296875" style="160" customWidth="1"/>
    <col min="14836" max="14836" width="22.26953125" style="160" customWidth="1"/>
    <col min="14837" max="14837" width="29.54296875" style="160" customWidth="1"/>
    <col min="14838" max="14838" width="5.54296875" style="160" customWidth="1"/>
    <col min="14839" max="14839" width="4.26953125" style="160" customWidth="1"/>
    <col min="14840" max="14840" width="9.7265625" style="160" customWidth="1"/>
    <col min="14841" max="14841" width="15.7265625" style="160" bestFit="1" customWidth="1"/>
    <col min="14842" max="14849" width="9.26953125" style="160"/>
    <col min="14850" max="14850" width="13.26953125" style="160" bestFit="1" customWidth="1"/>
    <col min="14851" max="15090" width="9.26953125" style="160"/>
    <col min="15091" max="15091" width="16.54296875" style="160" customWidth="1"/>
    <col min="15092" max="15092" width="22.26953125" style="160" customWidth="1"/>
    <col min="15093" max="15093" width="29.54296875" style="160" customWidth="1"/>
    <col min="15094" max="15094" width="5.54296875" style="160" customWidth="1"/>
    <col min="15095" max="15095" width="4.26953125" style="160" customWidth="1"/>
    <col min="15096" max="15096" width="9.7265625" style="160" customWidth="1"/>
    <col min="15097" max="15097" width="15.7265625" style="160" bestFit="1" customWidth="1"/>
    <col min="15098" max="15105" width="9.26953125" style="160"/>
    <col min="15106" max="15106" width="13.26953125" style="160" bestFit="1" customWidth="1"/>
    <col min="15107" max="15346" width="9.26953125" style="160"/>
    <col min="15347" max="15347" width="16.54296875" style="160" customWidth="1"/>
    <col min="15348" max="15348" width="22.26953125" style="160" customWidth="1"/>
    <col min="15349" max="15349" width="29.54296875" style="160" customWidth="1"/>
    <col min="15350" max="15350" width="5.54296875" style="160" customWidth="1"/>
    <col min="15351" max="15351" width="4.26953125" style="160" customWidth="1"/>
    <col min="15352" max="15352" width="9.7265625" style="160" customWidth="1"/>
    <col min="15353" max="15353" width="15.7265625" style="160" bestFit="1" customWidth="1"/>
    <col min="15354" max="15361" width="9.26953125" style="160"/>
    <col min="15362" max="15362" width="13.26953125" style="160" bestFit="1" customWidth="1"/>
    <col min="15363" max="15602" width="9.26953125" style="160"/>
    <col min="15603" max="15603" width="16.54296875" style="160" customWidth="1"/>
    <col min="15604" max="15604" width="22.26953125" style="160" customWidth="1"/>
    <col min="15605" max="15605" width="29.54296875" style="160" customWidth="1"/>
    <col min="15606" max="15606" width="5.54296875" style="160" customWidth="1"/>
    <col min="15607" max="15607" width="4.26953125" style="160" customWidth="1"/>
    <col min="15608" max="15608" width="9.7265625" style="160" customWidth="1"/>
    <col min="15609" max="15609" width="15.7265625" style="160" bestFit="1" customWidth="1"/>
    <col min="15610" max="15617" width="9.26953125" style="160"/>
    <col min="15618" max="15618" width="13.26953125" style="160" bestFit="1" customWidth="1"/>
    <col min="15619" max="15858" width="9.26953125" style="160"/>
    <col min="15859" max="15859" width="16.54296875" style="160" customWidth="1"/>
    <col min="15860" max="15860" width="22.26953125" style="160" customWidth="1"/>
    <col min="15861" max="15861" width="29.54296875" style="160" customWidth="1"/>
    <col min="15862" max="15862" width="5.54296875" style="160" customWidth="1"/>
    <col min="15863" max="15863" width="4.26953125" style="160" customWidth="1"/>
    <col min="15864" max="15864" width="9.7265625" style="160" customWidth="1"/>
    <col min="15865" max="15865" width="15.7265625" style="160" bestFit="1" customWidth="1"/>
    <col min="15866" max="15873" width="9.26953125" style="160"/>
    <col min="15874" max="15874" width="13.26953125" style="160" bestFit="1" customWidth="1"/>
    <col min="15875" max="16114" width="9.26953125" style="160"/>
    <col min="16115" max="16115" width="16.54296875" style="160" customWidth="1"/>
    <col min="16116" max="16116" width="22.26953125" style="160" customWidth="1"/>
    <col min="16117" max="16117" width="29.54296875" style="160" customWidth="1"/>
    <col min="16118" max="16118" width="5.54296875" style="160" customWidth="1"/>
    <col min="16119" max="16119" width="4.26953125" style="160" customWidth="1"/>
    <col min="16120" max="16120" width="9.7265625" style="160" customWidth="1"/>
    <col min="16121" max="16121" width="15.7265625" style="160" bestFit="1" customWidth="1"/>
    <col min="16122" max="16129" width="9.26953125" style="160"/>
    <col min="16130" max="16130" width="13.26953125" style="160" bestFit="1" customWidth="1"/>
    <col min="16131" max="16379" width="9.26953125" style="160"/>
    <col min="16380" max="16384" width="9.26953125" style="160" customWidth="1"/>
  </cols>
  <sheetData>
    <row r="1" spans="1:7" ht="20" x14ac:dyDescent="0.35">
      <c r="B1" s="388" t="s">
        <v>186</v>
      </c>
    </row>
    <row r="2" spans="1:7" ht="15" x14ac:dyDescent="0.35">
      <c r="B2" s="388"/>
    </row>
    <row r="3" spans="1:7" x14ac:dyDescent="0.35">
      <c r="D3" s="68" t="s">
        <v>7</v>
      </c>
      <c r="E3" s="399" t="s">
        <v>57</v>
      </c>
      <c r="F3" s="399"/>
      <c r="G3" s="399"/>
    </row>
    <row r="4" spans="1:7" x14ac:dyDescent="0.35">
      <c r="A4" s="158"/>
      <c r="B4" s="159"/>
      <c r="C4" s="158"/>
      <c r="D4" s="161"/>
      <c r="E4" s="395" t="s">
        <v>40</v>
      </c>
      <c r="F4" s="396"/>
      <c r="G4" s="396"/>
    </row>
    <row r="5" spans="1:7" x14ac:dyDescent="0.35">
      <c r="A5" s="158"/>
      <c r="B5" s="158"/>
      <c r="C5" s="158"/>
      <c r="D5" s="161"/>
    </row>
    <row r="6" spans="1:7" x14ac:dyDescent="0.35">
      <c r="A6" s="158"/>
      <c r="B6" s="158"/>
      <c r="C6" s="158"/>
      <c r="D6" s="68" t="s">
        <v>8</v>
      </c>
      <c r="E6" s="399" t="s">
        <v>104</v>
      </c>
      <c r="F6" s="394"/>
      <c r="G6" s="394"/>
    </row>
    <row r="7" spans="1:7" ht="15.75" customHeight="1" x14ac:dyDescent="0.35">
      <c r="A7" s="158"/>
      <c r="B7" s="410"/>
      <c r="C7" s="410"/>
      <c r="D7" s="161"/>
      <c r="E7" s="395" t="s">
        <v>191</v>
      </c>
      <c r="F7" s="396"/>
      <c r="G7" s="396"/>
    </row>
    <row r="8" spans="1:7" ht="15" customHeight="1" x14ac:dyDescent="0.35">
      <c r="A8" s="158"/>
      <c r="B8" s="410"/>
      <c r="C8" s="410"/>
      <c r="D8" s="161"/>
    </row>
    <row r="9" spans="1:7" ht="15" customHeight="1" x14ac:dyDescent="0.35">
      <c r="B9" s="410"/>
      <c r="C9" s="410"/>
      <c r="D9" s="68" t="s">
        <v>9</v>
      </c>
      <c r="E9" s="393" t="s">
        <v>58</v>
      </c>
      <c r="F9" s="394"/>
      <c r="G9" s="394"/>
    </row>
    <row r="10" spans="1:7" ht="15" customHeight="1" x14ac:dyDescent="0.35">
      <c r="B10" s="410"/>
      <c r="C10" s="410"/>
      <c r="E10" s="395" t="s">
        <v>41</v>
      </c>
      <c r="F10" s="396"/>
      <c r="G10" s="396"/>
    </row>
    <row r="11" spans="1:7" x14ac:dyDescent="0.35">
      <c r="A11" s="407" t="s">
        <v>152</v>
      </c>
      <c r="B11" s="162">
        <v>1</v>
      </c>
      <c r="C11" s="160" t="s">
        <v>202</v>
      </c>
    </row>
    <row r="12" spans="1:7" ht="6" customHeight="1" x14ac:dyDescent="0.35"/>
    <row r="13" spans="1:7" ht="12.75" customHeight="1" x14ac:dyDescent="0.35">
      <c r="A13" s="397" t="s">
        <v>153</v>
      </c>
      <c r="B13" s="397" t="s">
        <v>154</v>
      </c>
      <c r="C13" s="398" t="s">
        <v>155</v>
      </c>
      <c r="D13" s="397" t="s">
        <v>181</v>
      </c>
      <c r="E13" s="398" t="s">
        <v>156</v>
      </c>
    </row>
    <row r="14" spans="1:7" ht="14.15" customHeight="1" x14ac:dyDescent="0.35">
      <c r="A14" s="401">
        <v>39356</v>
      </c>
      <c r="B14" s="402" t="s">
        <v>59</v>
      </c>
      <c r="C14" s="403" t="s">
        <v>60</v>
      </c>
      <c r="D14" s="164">
        <v>315</v>
      </c>
      <c r="E14" s="165">
        <v>2787.01</v>
      </c>
    </row>
    <row r="15" spans="1:7" ht="14.15" customHeight="1" x14ac:dyDescent="0.35">
      <c r="A15" s="400">
        <v>39356</v>
      </c>
      <c r="B15" s="402" t="s">
        <v>61</v>
      </c>
      <c r="C15" s="402" t="s">
        <v>62</v>
      </c>
      <c r="D15" s="164">
        <v>315</v>
      </c>
      <c r="E15" s="166">
        <v>2787.01</v>
      </c>
    </row>
    <row r="16" spans="1:7" ht="14.15" customHeight="1" x14ac:dyDescent="0.35">
      <c r="A16" s="400">
        <v>39356</v>
      </c>
      <c r="B16" s="402" t="s">
        <v>63</v>
      </c>
      <c r="C16" s="402" t="s">
        <v>64</v>
      </c>
      <c r="D16" s="164">
        <v>315</v>
      </c>
      <c r="E16" s="166">
        <v>2787.01</v>
      </c>
    </row>
    <row r="17" spans="1:5" ht="14.15" customHeight="1" x14ac:dyDescent="0.35">
      <c r="A17" s="400">
        <v>39356</v>
      </c>
      <c r="B17" s="402" t="s">
        <v>65</v>
      </c>
      <c r="C17" s="402" t="s">
        <v>66</v>
      </c>
      <c r="D17" s="164">
        <v>315</v>
      </c>
      <c r="E17" s="166">
        <v>2787.01</v>
      </c>
    </row>
    <row r="18" spans="1:5" ht="14.15" customHeight="1" x14ac:dyDescent="0.35">
      <c r="A18" s="400">
        <v>39356</v>
      </c>
      <c r="B18" s="402" t="s">
        <v>67</v>
      </c>
      <c r="C18" s="402" t="s">
        <v>68</v>
      </c>
      <c r="D18" s="164">
        <v>315</v>
      </c>
      <c r="E18" s="166">
        <v>2787.01</v>
      </c>
    </row>
    <row r="19" spans="1:5" ht="14.15" customHeight="1" x14ac:dyDescent="0.35">
      <c r="A19" s="400">
        <v>39387</v>
      </c>
      <c r="B19" s="402" t="s">
        <v>69</v>
      </c>
      <c r="C19" s="402" t="s">
        <v>60</v>
      </c>
      <c r="D19" s="164">
        <v>315</v>
      </c>
      <c r="E19" s="166">
        <v>2787.01</v>
      </c>
    </row>
    <row r="20" spans="1:5" ht="14.15" customHeight="1" x14ac:dyDescent="0.35">
      <c r="A20" s="400">
        <v>39387</v>
      </c>
      <c r="B20" s="402" t="s">
        <v>70</v>
      </c>
      <c r="C20" s="402" t="s">
        <v>62</v>
      </c>
      <c r="D20" s="164">
        <v>315</v>
      </c>
      <c r="E20" s="166">
        <v>2787.01</v>
      </c>
    </row>
    <row r="21" spans="1:5" ht="14.15" customHeight="1" x14ac:dyDescent="0.35">
      <c r="A21" s="400">
        <v>39387</v>
      </c>
      <c r="B21" s="402" t="s">
        <v>71</v>
      </c>
      <c r="C21" s="402" t="s">
        <v>64</v>
      </c>
      <c r="D21" s="164">
        <v>315</v>
      </c>
      <c r="E21" s="166">
        <v>2787.01</v>
      </c>
    </row>
    <row r="22" spans="1:5" ht="14.15" customHeight="1" x14ac:dyDescent="0.35">
      <c r="A22" s="400">
        <v>39387</v>
      </c>
      <c r="B22" s="402" t="s">
        <v>72</v>
      </c>
      <c r="C22" s="402" t="s">
        <v>66</v>
      </c>
      <c r="D22" s="164">
        <v>315</v>
      </c>
      <c r="E22" s="166">
        <v>2787.01</v>
      </c>
    </row>
    <row r="23" spans="1:5" ht="14.15" customHeight="1" x14ac:dyDescent="0.35">
      <c r="A23" s="400">
        <v>39387</v>
      </c>
      <c r="B23" s="402" t="s">
        <v>73</v>
      </c>
      <c r="C23" s="402" t="s">
        <v>68</v>
      </c>
      <c r="D23" s="164">
        <v>315</v>
      </c>
      <c r="E23" s="166">
        <v>2787.01</v>
      </c>
    </row>
    <row r="24" spans="1:5" ht="14.15" customHeight="1" x14ac:dyDescent="0.35">
      <c r="A24" s="400">
        <v>39387</v>
      </c>
      <c r="B24" s="402" t="s">
        <v>74</v>
      </c>
      <c r="C24" s="402" t="s">
        <v>60</v>
      </c>
      <c r="D24" s="164">
        <v>315</v>
      </c>
      <c r="E24" s="166">
        <v>2787.01</v>
      </c>
    </row>
    <row r="25" spans="1:5" ht="14.15" customHeight="1" x14ac:dyDescent="0.35">
      <c r="A25" s="400">
        <v>39417</v>
      </c>
      <c r="B25" s="402" t="s">
        <v>75</v>
      </c>
      <c r="C25" s="402" t="s">
        <v>62</v>
      </c>
      <c r="D25" s="164">
        <v>315</v>
      </c>
      <c r="E25" s="166">
        <v>2787.01</v>
      </c>
    </row>
    <row r="26" spans="1:5" ht="14.15" customHeight="1" x14ac:dyDescent="0.35">
      <c r="A26" s="400">
        <v>39417</v>
      </c>
      <c r="B26" s="402" t="s">
        <v>76</v>
      </c>
      <c r="C26" s="402" t="s">
        <v>64</v>
      </c>
      <c r="D26" s="164">
        <v>315</v>
      </c>
      <c r="E26" s="166">
        <v>2787.01</v>
      </c>
    </row>
    <row r="27" spans="1:5" ht="14.15" customHeight="1" x14ac:dyDescent="0.35">
      <c r="A27" s="400">
        <v>39417</v>
      </c>
      <c r="B27" s="402" t="s">
        <v>77</v>
      </c>
      <c r="C27" s="402" t="s">
        <v>66</v>
      </c>
      <c r="D27" s="164">
        <v>315</v>
      </c>
      <c r="E27" s="166">
        <v>2787.01</v>
      </c>
    </row>
    <row r="28" spans="1:5" ht="14.15" customHeight="1" x14ac:dyDescent="0.35">
      <c r="A28" s="400">
        <v>39417</v>
      </c>
      <c r="B28" s="402" t="s">
        <v>78</v>
      </c>
      <c r="C28" s="402" t="s">
        <v>68</v>
      </c>
      <c r="D28" s="164">
        <v>315</v>
      </c>
      <c r="E28" s="166">
        <v>2787.01</v>
      </c>
    </row>
    <row r="29" spans="1:5" ht="14.15" customHeight="1" x14ac:dyDescent="0.35">
      <c r="A29" s="400"/>
      <c r="B29" s="402"/>
      <c r="C29" s="404" t="s">
        <v>39</v>
      </c>
      <c r="D29" s="164"/>
      <c r="E29" s="166">
        <v>41805.150000000016</v>
      </c>
    </row>
    <row r="30" spans="1:5" ht="6" customHeight="1" x14ac:dyDescent="0.35">
      <c r="A30" s="400"/>
      <c r="B30" s="402"/>
      <c r="C30" s="167"/>
      <c r="D30" s="164"/>
      <c r="E30" s="166"/>
    </row>
    <row r="31" spans="1:5" ht="14.15" customHeight="1" x14ac:dyDescent="0.35">
      <c r="A31" s="400"/>
      <c r="B31" s="402"/>
      <c r="C31" s="167"/>
      <c r="D31" s="164"/>
      <c r="E31" s="166"/>
    </row>
    <row r="32" spans="1:5" ht="14.15" customHeight="1" x14ac:dyDescent="0.35">
      <c r="A32" s="400" t="s">
        <v>79</v>
      </c>
      <c r="B32" s="402" t="s">
        <v>80</v>
      </c>
      <c r="C32" s="402" t="s">
        <v>81</v>
      </c>
      <c r="D32" s="164">
        <v>323</v>
      </c>
      <c r="E32" s="166">
        <v>7555.76</v>
      </c>
    </row>
    <row r="33" spans="1:5" ht="14.15" customHeight="1" x14ac:dyDescent="0.35">
      <c r="A33" s="400" t="s">
        <v>79</v>
      </c>
      <c r="B33" s="402" t="s">
        <v>82</v>
      </c>
      <c r="C33" s="402" t="s">
        <v>83</v>
      </c>
      <c r="D33" s="164">
        <v>323</v>
      </c>
      <c r="E33" s="166">
        <v>7555.77</v>
      </c>
    </row>
    <row r="34" spans="1:5" ht="14.15" customHeight="1" x14ac:dyDescent="0.35">
      <c r="A34" s="400" t="s">
        <v>79</v>
      </c>
      <c r="B34" s="402" t="s">
        <v>84</v>
      </c>
      <c r="C34" s="402" t="s">
        <v>85</v>
      </c>
      <c r="D34" s="164">
        <v>323</v>
      </c>
      <c r="E34" s="166">
        <v>7555.76</v>
      </c>
    </row>
    <row r="35" spans="1:5" ht="14.15" customHeight="1" x14ac:dyDescent="0.35">
      <c r="A35" s="400"/>
      <c r="B35" s="402"/>
      <c r="C35" s="404" t="s">
        <v>39</v>
      </c>
      <c r="D35" s="164"/>
      <c r="E35" s="166">
        <v>22667.29</v>
      </c>
    </row>
    <row r="36" spans="1:5" ht="14.15" customHeight="1" x14ac:dyDescent="0.35">
      <c r="A36" s="400"/>
      <c r="B36" s="402"/>
      <c r="C36" s="167"/>
      <c r="D36" s="164"/>
      <c r="E36" s="166"/>
    </row>
    <row r="37" spans="1:5" ht="14.15" customHeight="1" x14ac:dyDescent="0.35">
      <c r="A37" s="400" t="s">
        <v>79</v>
      </c>
      <c r="B37" s="402"/>
      <c r="C37" s="167" t="s">
        <v>86</v>
      </c>
      <c r="D37" s="164">
        <v>360</v>
      </c>
      <c r="E37" s="166">
        <v>28746.66</v>
      </c>
    </row>
    <row r="38" spans="1:5" ht="14.15" customHeight="1" x14ac:dyDescent="0.35">
      <c r="A38" s="400"/>
      <c r="B38" s="402"/>
      <c r="C38" s="405" t="s">
        <v>39</v>
      </c>
      <c r="D38" s="164"/>
      <c r="E38" s="166"/>
    </row>
    <row r="39" spans="1:5" ht="14.15" customHeight="1" x14ac:dyDescent="0.35">
      <c r="A39" s="400">
        <v>39401</v>
      </c>
      <c r="B39" s="402" t="s">
        <v>87</v>
      </c>
      <c r="C39" s="402" t="s">
        <v>88</v>
      </c>
      <c r="D39" s="164">
        <v>410</v>
      </c>
      <c r="E39" s="166">
        <v>1346.12</v>
      </c>
    </row>
    <row r="40" spans="1:5" ht="14.15" customHeight="1" x14ac:dyDescent="0.35">
      <c r="A40" s="400"/>
      <c r="B40" s="402"/>
      <c r="C40" s="404" t="s">
        <v>39</v>
      </c>
      <c r="D40" s="164"/>
      <c r="E40" s="166">
        <v>1346.12</v>
      </c>
    </row>
    <row r="41" spans="1:5" ht="14.15" customHeight="1" x14ac:dyDescent="0.35">
      <c r="A41" s="400"/>
      <c r="B41" s="402"/>
      <c r="C41" s="167"/>
      <c r="D41" s="164"/>
      <c r="E41" s="166"/>
    </row>
    <row r="42" spans="1:5" ht="14.15" customHeight="1" x14ac:dyDescent="0.35">
      <c r="A42" s="400">
        <v>39391</v>
      </c>
      <c r="B42" s="402" t="s">
        <v>89</v>
      </c>
      <c r="C42" s="402" t="s">
        <v>90</v>
      </c>
      <c r="D42" s="164">
        <v>420</v>
      </c>
      <c r="E42" s="166">
        <v>6129.38</v>
      </c>
    </row>
    <row r="43" spans="1:5" ht="14.15" customHeight="1" x14ac:dyDescent="0.35">
      <c r="A43" s="400"/>
      <c r="B43" s="402"/>
      <c r="C43" s="404" t="s">
        <v>39</v>
      </c>
      <c r="D43" s="164">
        <v>420</v>
      </c>
      <c r="E43" s="166">
        <v>6129.38</v>
      </c>
    </row>
    <row r="44" spans="1:5" ht="14.15" customHeight="1" x14ac:dyDescent="0.35">
      <c r="A44" s="400"/>
      <c r="B44" s="402"/>
      <c r="C44" s="167"/>
      <c r="D44" s="164"/>
      <c r="E44" s="166"/>
    </row>
    <row r="45" spans="1:5" ht="14.15" customHeight="1" x14ac:dyDescent="0.35">
      <c r="A45" s="400">
        <v>39377</v>
      </c>
      <c r="B45" s="402" t="s">
        <v>91</v>
      </c>
      <c r="C45" s="402" t="s">
        <v>92</v>
      </c>
      <c r="D45" s="164">
        <v>450</v>
      </c>
      <c r="E45" s="166">
        <v>456.16</v>
      </c>
    </row>
    <row r="46" spans="1:5" ht="14.15" customHeight="1" x14ac:dyDescent="0.35">
      <c r="A46" s="400">
        <v>39410</v>
      </c>
      <c r="B46" s="402" t="s">
        <v>93</v>
      </c>
      <c r="C46" s="402" t="s">
        <v>94</v>
      </c>
      <c r="D46" s="164">
        <v>450</v>
      </c>
      <c r="E46" s="166">
        <v>496.2</v>
      </c>
    </row>
    <row r="47" spans="1:5" ht="14.15" customHeight="1" x14ac:dyDescent="0.35">
      <c r="A47" s="400">
        <v>39413</v>
      </c>
      <c r="B47" s="402" t="s">
        <v>95</v>
      </c>
      <c r="C47" s="402" t="s">
        <v>96</v>
      </c>
      <c r="D47" s="164">
        <v>450</v>
      </c>
      <c r="E47" s="166">
        <v>476.13</v>
      </c>
    </row>
    <row r="48" spans="1:5" ht="14.15" customHeight="1" x14ac:dyDescent="0.35">
      <c r="A48" s="400"/>
      <c r="B48" s="402"/>
      <c r="C48" s="404" t="s">
        <v>39</v>
      </c>
      <c r="D48" s="164"/>
      <c r="E48" s="168">
        <v>1428.49</v>
      </c>
    </row>
    <row r="49" spans="1:5" ht="14.15" customHeight="1" x14ac:dyDescent="0.35">
      <c r="A49" s="400"/>
      <c r="B49" s="402"/>
      <c r="C49" s="167"/>
      <c r="D49" s="164"/>
      <c r="E49" s="166"/>
    </row>
    <row r="50" spans="1:5" ht="14.15" customHeight="1" x14ac:dyDescent="0.35">
      <c r="A50" s="400"/>
      <c r="B50" s="402"/>
      <c r="C50" s="402" t="s">
        <v>97</v>
      </c>
      <c r="D50" s="164"/>
      <c r="E50" s="166">
        <v>55125</v>
      </c>
    </row>
    <row r="51" spans="1:5" ht="14.15" customHeight="1" x14ac:dyDescent="0.35">
      <c r="A51" s="400"/>
      <c r="B51" s="402"/>
      <c r="C51" s="402" t="s">
        <v>98</v>
      </c>
      <c r="D51" s="164"/>
      <c r="E51" s="166">
        <v>125932.01</v>
      </c>
    </row>
    <row r="52" spans="1:5" ht="14.15" customHeight="1" x14ac:dyDescent="0.35">
      <c r="A52" s="400"/>
      <c r="B52" s="402"/>
      <c r="C52" s="402" t="s">
        <v>100</v>
      </c>
      <c r="D52" s="164"/>
      <c r="E52" s="166">
        <v>75458.92</v>
      </c>
    </row>
    <row r="53" spans="1:5" ht="14.15" customHeight="1" x14ac:dyDescent="0.35">
      <c r="A53" s="400"/>
      <c r="B53" s="402"/>
      <c r="C53" s="402" t="s">
        <v>101</v>
      </c>
      <c r="D53" s="164"/>
      <c r="E53" s="168">
        <v>102123.09000000003</v>
      </c>
    </row>
    <row r="54" spans="1:5" ht="14.15" customHeight="1" x14ac:dyDescent="0.35">
      <c r="A54" s="400"/>
      <c r="B54" s="402"/>
      <c r="C54" s="402" t="s">
        <v>55</v>
      </c>
      <c r="D54" s="164"/>
      <c r="E54" s="166">
        <v>0</v>
      </c>
    </row>
    <row r="55" spans="1:5" ht="6" customHeight="1" x14ac:dyDescent="0.35">
      <c r="A55" s="243"/>
      <c r="B55" s="244"/>
      <c r="C55" s="245"/>
      <c r="D55" s="164"/>
      <c r="E55" s="166"/>
    </row>
    <row r="56" spans="1:5" ht="14.15" customHeight="1" x14ac:dyDescent="0.35">
      <c r="A56" s="400"/>
      <c r="B56" s="402"/>
      <c r="C56" s="246" t="s">
        <v>99</v>
      </c>
      <c r="D56" s="164"/>
      <c r="E56" s="168">
        <v>358639.02</v>
      </c>
    </row>
    <row r="57" spans="1:5" ht="6" customHeight="1" x14ac:dyDescent="0.35">
      <c r="A57" s="406"/>
      <c r="B57" s="169"/>
      <c r="C57" s="171"/>
      <c r="D57" s="172"/>
      <c r="E57" s="170"/>
    </row>
  </sheetData>
  <pageMargins left="0.5" right="0.5" top="0.25" bottom="0.5" header="0" footer="0"/>
  <pageSetup fitToWidth="0" fitToHeight="0" orientation="portrait" r:id="rId1"/>
  <headerFooter>
    <oddFooter xml:space="preserve">&amp;L&amp;"Cambria,Regular"&amp;9Form #05-15-019 (Rev January, 2016)
Alaska Department of Education &amp; Early Development&amp;10
&amp;R&amp;"Cambria,Regular"&amp;9&amp;A - YTD District
Page &amp;P of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165D Request</vt:lpstr>
      <vt:lpstr>Instructions for 165D</vt:lpstr>
      <vt:lpstr>SAMPLE 165D </vt:lpstr>
      <vt:lpstr>165B Record &amp; Report</vt:lpstr>
      <vt:lpstr>Instructions for 165B</vt:lpstr>
      <vt:lpstr>Sample 165B</vt:lpstr>
      <vt:lpstr>'165B Record &amp; Report'!Print_Area</vt:lpstr>
      <vt:lpstr>'165D Request'!Print_Area</vt:lpstr>
      <vt:lpstr>'Instructions for 165B'!Print_Area</vt:lpstr>
      <vt:lpstr>'Instructions for 165D'!Print_Area</vt:lpstr>
      <vt:lpstr>'Sample 165B'!Print_Area</vt:lpstr>
      <vt:lpstr>'SAMPLE 165D '!Print_Area</vt:lpstr>
    </vt:vector>
  </TitlesOfParts>
  <Company>AK Department of Education &amp; Early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Hubbard, Kimberly (EED)</dc:creator>
  <cp:lastModifiedBy>Schweissing, Rachel A L (EED)</cp:lastModifiedBy>
  <cp:lastPrinted>2020-02-11T23:57:35Z</cp:lastPrinted>
  <dcterms:created xsi:type="dcterms:W3CDTF">2003-07-29T22:17:17Z</dcterms:created>
  <dcterms:modified xsi:type="dcterms:W3CDTF">2020-09-21T18:40:10Z</dcterms:modified>
</cp:coreProperties>
</file>