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-2490" yWindow="350" windowWidth="19050" windowHeight="12470" tabRatio="625"/>
  </bookViews>
  <sheets>
    <sheet name="Revenue FY12" sheetId="3" r:id="rId1"/>
    <sheet name="Revenues FY12 (PERS-TRS)" sheetId="2" r:id="rId2"/>
  </sheets>
  <definedNames>
    <definedName name="_xlnm.Print_Area" localSheetId="0">'Revenue FY12'!$A$1:$Q$73</definedName>
    <definedName name="_xlnm.Print_Area" localSheetId="1">'Revenues FY12 (PERS-TRS)'!$A$1:$Q$73</definedName>
    <definedName name="qryHB405_AuditedFY07REV_OpFundAll_Proof_TOTAL">#REF!</definedName>
    <definedName name="qryHB405_AuditedFY07REV_OpFundFederal_TOTAL">#REF!</definedName>
    <definedName name="qryHB405_AuditedFY07REV_OpFundState_TOTAL">#REF!</definedName>
    <definedName name="qryHB405_AuditedFY07Revenues_OpFundOther_TOTAL">#REF!</definedName>
  </definedNames>
  <calcPr calcId="162913"/>
</workbook>
</file>

<file path=xl/calcChain.xml><?xml version="1.0" encoding="utf-8"?>
<calcChain xmlns="http://schemas.openxmlformats.org/spreadsheetml/2006/main">
  <c r="I61" i="2" l="1"/>
  <c r="H61" i="2"/>
  <c r="G61" i="2"/>
  <c r="F61" i="2"/>
  <c r="E61" i="2"/>
  <c r="D61" i="2"/>
  <c r="P60" i="2"/>
  <c r="O60" i="2"/>
  <c r="N60" i="2"/>
  <c r="M60" i="2"/>
  <c r="L60" i="2"/>
  <c r="J60" i="2"/>
  <c r="Q60" i="2" s="1"/>
  <c r="P59" i="2"/>
  <c r="O59" i="2"/>
  <c r="N59" i="2"/>
  <c r="M59" i="2"/>
  <c r="L59" i="2"/>
  <c r="J59" i="2"/>
  <c r="Q59" i="2" s="1"/>
  <c r="P58" i="2"/>
  <c r="O58" i="2"/>
  <c r="N58" i="2"/>
  <c r="M58" i="2"/>
  <c r="L58" i="2"/>
  <c r="J58" i="2"/>
  <c r="Q58" i="2" s="1"/>
  <c r="P57" i="2"/>
  <c r="O57" i="2"/>
  <c r="N57" i="2"/>
  <c r="M57" i="2"/>
  <c r="L57" i="2"/>
  <c r="J57" i="2"/>
  <c r="Q57" i="2" s="1"/>
  <c r="P56" i="2"/>
  <c r="O56" i="2"/>
  <c r="N56" i="2"/>
  <c r="M56" i="2"/>
  <c r="L56" i="2"/>
  <c r="J56" i="2"/>
  <c r="Q56" i="2" s="1"/>
  <c r="P55" i="2"/>
  <c r="O55" i="2"/>
  <c r="N55" i="2"/>
  <c r="M55" i="2"/>
  <c r="L55" i="2"/>
  <c r="J55" i="2"/>
  <c r="Q55" i="2" s="1"/>
  <c r="P54" i="2"/>
  <c r="O54" i="2"/>
  <c r="N54" i="2"/>
  <c r="M54" i="2"/>
  <c r="L54" i="2"/>
  <c r="J54" i="2"/>
  <c r="Q54" i="2" s="1"/>
  <c r="P53" i="2"/>
  <c r="O53" i="2"/>
  <c r="N53" i="2"/>
  <c r="M53" i="2"/>
  <c r="L53" i="2"/>
  <c r="J53" i="2"/>
  <c r="Q53" i="2" s="1"/>
  <c r="P52" i="2"/>
  <c r="O52" i="2"/>
  <c r="N52" i="2"/>
  <c r="M52" i="2"/>
  <c r="L52" i="2"/>
  <c r="J52" i="2"/>
  <c r="Q52" i="2" s="1"/>
  <c r="P51" i="2"/>
  <c r="O51" i="2"/>
  <c r="N51" i="2"/>
  <c r="M51" i="2"/>
  <c r="L51" i="2"/>
  <c r="J51" i="2"/>
  <c r="Q51" i="2" s="1"/>
  <c r="P50" i="2"/>
  <c r="O50" i="2"/>
  <c r="N50" i="2"/>
  <c r="M50" i="2"/>
  <c r="L50" i="2"/>
  <c r="J50" i="2"/>
  <c r="Q50" i="2" s="1"/>
  <c r="P49" i="2"/>
  <c r="O49" i="2"/>
  <c r="N49" i="2"/>
  <c r="M49" i="2"/>
  <c r="L49" i="2"/>
  <c r="J49" i="2"/>
  <c r="Q49" i="2" s="1"/>
  <c r="P48" i="2"/>
  <c r="O48" i="2"/>
  <c r="N48" i="2"/>
  <c r="M48" i="2"/>
  <c r="L48" i="2"/>
  <c r="J48" i="2"/>
  <c r="Q48" i="2" s="1"/>
  <c r="P47" i="2"/>
  <c r="O47" i="2"/>
  <c r="N47" i="2"/>
  <c r="M47" i="2"/>
  <c r="L47" i="2"/>
  <c r="J47" i="2"/>
  <c r="Q47" i="2" s="1"/>
  <c r="P46" i="2"/>
  <c r="O46" i="2"/>
  <c r="N46" i="2"/>
  <c r="M46" i="2"/>
  <c r="L46" i="2"/>
  <c r="J46" i="2"/>
  <c r="Q46" i="2" s="1"/>
  <c r="P45" i="2"/>
  <c r="O45" i="2"/>
  <c r="N45" i="2"/>
  <c r="M45" i="2"/>
  <c r="L45" i="2"/>
  <c r="J45" i="2"/>
  <c r="Q45" i="2" s="1"/>
  <c r="P44" i="2"/>
  <c r="O44" i="2"/>
  <c r="N44" i="2"/>
  <c r="M44" i="2"/>
  <c r="L44" i="2"/>
  <c r="J44" i="2"/>
  <c r="Q44" i="2" s="1"/>
  <c r="P43" i="2"/>
  <c r="O43" i="2"/>
  <c r="N43" i="2"/>
  <c r="M43" i="2"/>
  <c r="L43" i="2"/>
  <c r="J43" i="2"/>
  <c r="Q43" i="2" s="1"/>
  <c r="P42" i="2"/>
  <c r="O42" i="2"/>
  <c r="N42" i="2"/>
  <c r="M42" i="2"/>
  <c r="L42" i="2"/>
  <c r="J42" i="2"/>
  <c r="Q42" i="2" s="1"/>
  <c r="P41" i="2"/>
  <c r="O41" i="2"/>
  <c r="N41" i="2"/>
  <c r="M41" i="2"/>
  <c r="L41" i="2"/>
  <c r="J41" i="2"/>
  <c r="Q41" i="2" s="1"/>
  <c r="P40" i="2"/>
  <c r="O40" i="2"/>
  <c r="N40" i="2"/>
  <c r="M40" i="2"/>
  <c r="L40" i="2"/>
  <c r="J40" i="2"/>
  <c r="Q40" i="2" s="1"/>
  <c r="P39" i="2"/>
  <c r="O39" i="2"/>
  <c r="N39" i="2"/>
  <c r="M39" i="2"/>
  <c r="L39" i="2"/>
  <c r="J39" i="2"/>
  <c r="Q39" i="2" s="1"/>
  <c r="P38" i="2"/>
  <c r="O38" i="2"/>
  <c r="N38" i="2"/>
  <c r="M38" i="2"/>
  <c r="L38" i="2"/>
  <c r="J38" i="2"/>
  <c r="Q38" i="2" s="1"/>
  <c r="P37" i="2"/>
  <c r="O37" i="2"/>
  <c r="N37" i="2"/>
  <c r="M37" i="2"/>
  <c r="L37" i="2"/>
  <c r="J37" i="2"/>
  <c r="Q37" i="2" s="1"/>
  <c r="P36" i="2"/>
  <c r="O36" i="2"/>
  <c r="N36" i="2"/>
  <c r="M36" i="2"/>
  <c r="L36" i="2"/>
  <c r="J36" i="2"/>
  <c r="Q36" i="2" s="1"/>
  <c r="P35" i="2"/>
  <c r="O35" i="2"/>
  <c r="N35" i="2"/>
  <c r="M35" i="2"/>
  <c r="L35" i="2"/>
  <c r="J35" i="2"/>
  <c r="Q35" i="2" s="1"/>
  <c r="P34" i="2"/>
  <c r="O34" i="2"/>
  <c r="N34" i="2"/>
  <c r="M34" i="2"/>
  <c r="L34" i="2"/>
  <c r="J34" i="2"/>
  <c r="Q34" i="2" s="1"/>
  <c r="P33" i="2"/>
  <c r="O33" i="2"/>
  <c r="N33" i="2"/>
  <c r="M33" i="2"/>
  <c r="L33" i="2"/>
  <c r="J33" i="2"/>
  <c r="Q33" i="2" s="1"/>
  <c r="P32" i="2"/>
  <c r="O32" i="2"/>
  <c r="N32" i="2"/>
  <c r="M32" i="2"/>
  <c r="L32" i="2"/>
  <c r="J32" i="2"/>
  <c r="Q32" i="2" s="1"/>
  <c r="P31" i="2"/>
  <c r="O31" i="2"/>
  <c r="N31" i="2"/>
  <c r="M31" i="2"/>
  <c r="L31" i="2"/>
  <c r="J31" i="2"/>
  <c r="Q31" i="2" s="1"/>
  <c r="P30" i="2"/>
  <c r="O30" i="2"/>
  <c r="N30" i="2"/>
  <c r="M30" i="2"/>
  <c r="L30" i="2"/>
  <c r="J30" i="2"/>
  <c r="Q30" i="2" s="1"/>
  <c r="P29" i="2"/>
  <c r="O29" i="2"/>
  <c r="N29" i="2"/>
  <c r="M29" i="2"/>
  <c r="L29" i="2"/>
  <c r="J29" i="2"/>
  <c r="Q29" i="2" s="1"/>
  <c r="P28" i="2"/>
  <c r="O28" i="2"/>
  <c r="N28" i="2"/>
  <c r="M28" i="2"/>
  <c r="L28" i="2"/>
  <c r="J28" i="2"/>
  <c r="Q28" i="2" s="1"/>
  <c r="P27" i="2"/>
  <c r="O27" i="2"/>
  <c r="N27" i="2"/>
  <c r="M27" i="2"/>
  <c r="L27" i="2"/>
  <c r="J27" i="2"/>
  <c r="Q27" i="2" s="1"/>
  <c r="P26" i="2"/>
  <c r="O26" i="2"/>
  <c r="N26" i="2"/>
  <c r="M26" i="2"/>
  <c r="L26" i="2"/>
  <c r="J26" i="2"/>
  <c r="Q26" i="2" s="1"/>
  <c r="P25" i="2"/>
  <c r="O25" i="2"/>
  <c r="N25" i="2"/>
  <c r="M25" i="2"/>
  <c r="L25" i="2"/>
  <c r="J25" i="2"/>
  <c r="Q25" i="2" s="1"/>
  <c r="P24" i="2"/>
  <c r="O24" i="2"/>
  <c r="N24" i="2"/>
  <c r="M24" i="2"/>
  <c r="L24" i="2"/>
  <c r="J24" i="2"/>
  <c r="Q24" i="2" s="1"/>
  <c r="P23" i="2"/>
  <c r="O23" i="2"/>
  <c r="N23" i="2"/>
  <c r="M23" i="2"/>
  <c r="L23" i="2"/>
  <c r="J23" i="2"/>
  <c r="Q23" i="2" s="1"/>
  <c r="P22" i="2"/>
  <c r="O22" i="2"/>
  <c r="N22" i="2"/>
  <c r="M22" i="2"/>
  <c r="L22" i="2"/>
  <c r="J22" i="2"/>
  <c r="Q22" i="2" s="1"/>
  <c r="P21" i="2"/>
  <c r="O21" i="2"/>
  <c r="N21" i="2"/>
  <c r="M21" i="2"/>
  <c r="L21" i="2"/>
  <c r="J21" i="2"/>
  <c r="Q21" i="2" s="1"/>
  <c r="P20" i="2"/>
  <c r="O20" i="2"/>
  <c r="N20" i="2"/>
  <c r="M20" i="2"/>
  <c r="L20" i="2"/>
  <c r="J20" i="2"/>
  <c r="Q20" i="2" s="1"/>
  <c r="P19" i="2"/>
  <c r="O19" i="2"/>
  <c r="N19" i="2"/>
  <c r="M19" i="2"/>
  <c r="L19" i="2"/>
  <c r="J19" i="2"/>
  <c r="Q19" i="2" s="1"/>
  <c r="P18" i="2"/>
  <c r="O18" i="2"/>
  <c r="N18" i="2"/>
  <c r="M18" i="2"/>
  <c r="L18" i="2"/>
  <c r="J18" i="2"/>
  <c r="Q18" i="2" s="1"/>
  <c r="P17" i="2"/>
  <c r="O17" i="2"/>
  <c r="N17" i="2"/>
  <c r="M17" i="2"/>
  <c r="L17" i="2"/>
  <c r="J17" i="2"/>
  <c r="Q17" i="2" s="1"/>
  <c r="P16" i="2"/>
  <c r="O16" i="2"/>
  <c r="N16" i="2"/>
  <c r="M16" i="2"/>
  <c r="L16" i="2"/>
  <c r="J16" i="2"/>
  <c r="Q16" i="2" s="1"/>
  <c r="P15" i="2"/>
  <c r="O15" i="2"/>
  <c r="N15" i="2"/>
  <c r="M15" i="2"/>
  <c r="L15" i="2"/>
  <c r="J15" i="2"/>
  <c r="Q15" i="2" s="1"/>
  <c r="P14" i="2"/>
  <c r="O14" i="2"/>
  <c r="N14" i="2"/>
  <c r="M14" i="2"/>
  <c r="L14" i="2"/>
  <c r="J14" i="2"/>
  <c r="Q14" i="2" s="1"/>
  <c r="P13" i="2"/>
  <c r="O13" i="2"/>
  <c r="N13" i="2"/>
  <c r="M13" i="2"/>
  <c r="L13" i="2"/>
  <c r="J13" i="2"/>
  <c r="Q13" i="2" s="1"/>
  <c r="P12" i="2"/>
  <c r="O12" i="2"/>
  <c r="N12" i="2"/>
  <c r="M12" i="2"/>
  <c r="L12" i="2"/>
  <c r="J12" i="2"/>
  <c r="Q12" i="2" s="1"/>
  <c r="P11" i="2"/>
  <c r="O11" i="2"/>
  <c r="N11" i="2"/>
  <c r="M11" i="2"/>
  <c r="L11" i="2"/>
  <c r="J11" i="2"/>
  <c r="Q11" i="2" s="1"/>
  <c r="P10" i="2"/>
  <c r="O10" i="2"/>
  <c r="N10" i="2"/>
  <c r="M10" i="2"/>
  <c r="L10" i="2"/>
  <c r="J10" i="2"/>
  <c r="Q10" i="2" s="1"/>
  <c r="P9" i="2"/>
  <c r="O9" i="2"/>
  <c r="N9" i="2"/>
  <c r="M9" i="2"/>
  <c r="L9" i="2"/>
  <c r="J9" i="2"/>
  <c r="Q9" i="2" s="1"/>
  <c r="P8" i="2"/>
  <c r="O8" i="2"/>
  <c r="N8" i="2"/>
  <c r="M8" i="2"/>
  <c r="L8" i="2"/>
  <c r="J8" i="2"/>
  <c r="Q8" i="2" s="1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8" i="3"/>
  <c r="F61" i="3"/>
  <c r="G61" i="3"/>
  <c r="H61" i="3"/>
  <c r="I61" i="3"/>
  <c r="E61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8" i="3"/>
  <c r="N8" i="3"/>
  <c r="J9" i="3"/>
  <c r="Q9" i="3" s="1"/>
  <c r="J8" i="3"/>
  <c r="Q8" i="3" s="1"/>
  <c r="L8" i="3"/>
  <c r="P8" i="3"/>
  <c r="L9" i="3"/>
  <c r="N9" i="3"/>
  <c r="P9" i="3"/>
  <c r="J10" i="3"/>
  <c r="Q10" i="3" s="1"/>
  <c r="L10" i="3"/>
  <c r="N10" i="3"/>
  <c r="P10" i="3"/>
  <c r="J11" i="3"/>
  <c r="Q11" i="3" s="1"/>
  <c r="L11" i="3"/>
  <c r="N11" i="3"/>
  <c r="P11" i="3"/>
  <c r="J12" i="3"/>
  <c r="Q12" i="3" s="1"/>
  <c r="L12" i="3"/>
  <c r="N12" i="3"/>
  <c r="P12" i="3"/>
  <c r="J13" i="3"/>
  <c r="Q13" i="3" s="1"/>
  <c r="L13" i="3"/>
  <c r="N13" i="3"/>
  <c r="P13" i="3"/>
  <c r="J14" i="3"/>
  <c r="Q14" i="3" s="1"/>
  <c r="L14" i="3"/>
  <c r="N14" i="3"/>
  <c r="P14" i="3"/>
  <c r="J15" i="3"/>
  <c r="Q15" i="3" s="1"/>
  <c r="L15" i="3"/>
  <c r="N15" i="3"/>
  <c r="P15" i="3"/>
  <c r="J16" i="3"/>
  <c r="Q16" i="3" s="1"/>
  <c r="L16" i="3"/>
  <c r="N16" i="3"/>
  <c r="P16" i="3"/>
  <c r="J17" i="3"/>
  <c r="Q17" i="3" s="1"/>
  <c r="L17" i="3"/>
  <c r="N17" i="3"/>
  <c r="P17" i="3"/>
  <c r="J18" i="3"/>
  <c r="Q18" i="3" s="1"/>
  <c r="L18" i="3"/>
  <c r="N18" i="3"/>
  <c r="P18" i="3"/>
  <c r="J19" i="3"/>
  <c r="Q19" i="3" s="1"/>
  <c r="L19" i="3"/>
  <c r="N19" i="3"/>
  <c r="P19" i="3"/>
  <c r="J20" i="3"/>
  <c r="Q20" i="3" s="1"/>
  <c r="L20" i="3"/>
  <c r="N20" i="3"/>
  <c r="P20" i="3"/>
  <c r="J21" i="3"/>
  <c r="Q21" i="3" s="1"/>
  <c r="L21" i="3"/>
  <c r="N21" i="3"/>
  <c r="P21" i="3"/>
  <c r="J22" i="3"/>
  <c r="Q22" i="3" s="1"/>
  <c r="L22" i="3"/>
  <c r="N22" i="3"/>
  <c r="P22" i="3"/>
  <c r="J23" i="3"/>
  <c r="Q23" i="3" s="1"/>
  <c r="L23" i="3"/>
  <c r="N23" i="3"/>
  <c r="P23" i="3"/>
  <c r="J24" i="3"/>
  <c r="Q24" i="3" s="1"/>
  <c r="L24" i="3"/>
  <c r="N24" i="3"/>
  <c r="P24" i="3"/>
  <c r="J25" i="3"/>
  <c r="Q25" i="3" s="1"/>
  <c r="L25" i="3"/>
  <c r="N25" i="3"/>
  <c r="P25" i="3"/>
  <c r="J26" i="3"/>
  <c r="Q26" i="3" s="1"/>
  <c r="L26" i="3"/>
  <c r="N26" i="3"/>
  <c r="P26" i="3"/>
  <c r="J27" i="3"/>
  <c r="Q27" i="3" s="1"/>
  <c r="L27" i="3"/>
  <c r="N27" i="3"/>
  <c r="P27" i="3"/>
  <c r="J28" i="3"/>
  <c r="Q28" i="3" s="1"/>
  <c r="L28" i="3"/>
  <c r="N28" i="3"/>
  <c r="P28" i="3"/>
  <c r="J29" i="3"/>
  <c r="Q29" i="3" s="1"/>
  <c r="L29" i="3"/>
  <c r="N29" i="3"/>
  <c r="P29" i="3"/>
  <c r="J30" i="3"/>
  <c r="Q30" i="3" s="1"/>
  <c r="L30" i="3"/>
  <c r="N30" i="3"/>
  <c r="P30" i="3"/>
  <c r="J31" i="3"/>
  <c r="Q31" i="3" s="1"/>
  <c r="L31" i="3"/>
  <c r="N31" i="3"/>
  <c r="P31" i="3"/>
  <c r="J32" i="3"/>
  <c r="Q32" i="3" s="1"/>
  <c r="L32" i="3"/>
  <c r="N32" i="3"/>
  <c r="P32" i="3"/>
  <c r="J33" i="3"/>
  <c r="Q33" i="3" s="1"/>
  <c r="L33" i="3"/>
  <c r="N33" i="3"/>
  <c r="P33" i="3"/>
  <c r="J34" i="3"/>
  <c r="Q34" i="3" s="1"/>
  <c r="L34" i="3"/>
  <c r="N34" i="3"/>
  <c r="P34" i="3"/>
  <c r="J35" i="3"/>
  <c r="Q35" i="3" s="1"/>
  <c r="L35" i="3"/>
  <c r="N35" i="3"/>
  <c r="P35" i="3"/>
  <c r="J36" i="3"/>
  <c r="Q36" i="3" s="1"/>
  <c r="L36" i="3"/>
  <c r="N36" i="3"/>
  <c r="P36" i="3"/>
  <c r="J37" i="3"/>
  <c r="Q37" i="3" s="1"/>
  <c r="L37" i="3"/>
  <c r="N37" i="3"/>
  <c r="P37" i="3"/>
  <c r="J38" i="3"/>
  <c r="Q38" i="3" s="1"/>
  <c r="L38" i="3"/>
  <c r="N38" i="3"/>
  <c r="P38" i="3"/>
  <c r="J39" i="3"/>
  <c r="Q39" i="3" s="1"/>
  <c r="L39" i="3"/>
  <c r="N39" i="3"/>
  <c r="P39" i="3"/>
  <c r="J40" i="3"/>
  <c r="Q40" i="3" s="1"/>
  <c r="L40" i="3"/>
  <c r="N40" i="3"/>
  <c r="P40" i="3"/>
  <c r="J41" i="3"/>
  <c r="Q41" i="3" s="1"/>
  <c r="L41" i="3"/>
  <c r="N41" i="3"/>
  <c r="P41" i="3"/>
  <c r="J42" i="3"/>
  <c r="Q42" i="3" s="1"/>
  <c r="L42" i="3"/>
  <c r="N42" i="3"/>
  <c r="P42" i="3"/>
  <c r="J43" i="3"/>
  <c r="Q43" i="3" s="1"/>
  <c r="L43" i="3"/>
  <c r="N43" i="3"/>
  <c r="P43" i="3"/>
  <c r="J44" i="3"/>
  <c r="Q44" i="3" s="1"/>
  <c r="L44" i="3"/>
  <c r="N44" i="3"/>
  <c r="P44" i="3"/>
  <c r="J45" i="3"/>
  <c r="Q45" i="3" s="1"/>
  <c r="L45" i="3"/>
  <c r="N45" i="3"/>
  <c r="P45" i="3"/>
  <c r="J46" i="3"/>
  <c r="Q46" i="3" s="1"/>
  <c r="L46" i="3"/>
  <c r="N46" i="3"/>
  <c r="P46" i="3"/>
  <c r="J47" i="3"/>
  <c r="Q47" i="3" s="1"/>
  <c r="L47" i="3"/>
  <c r="N47" i="3"/>
  <c r="P47" i="3"/>
  <c r="J48" i="3"/>
  <c r="Q48" i="3" s="1"/>
  <c r="L48" i="3"/>
  <c r="N48" i="3"/>
  <c r="P48" i="3"/>
  <c r="J49" i="3"/>
  <c r="Q49" i="3" s="1"/>
  <c r="L49" i="3"/>
  <c r="N49" i="3"/>
  <c r="P49" i="3"/>
  <c r="J50" i="3"/>
  <c r="Q50" i="3" s="1"/>
  <c r="L50" i="3"/>
  <c r="N50" i="3"/>
  <c r="P50" i="3"/>
  <c r="J51" i="3"/>
  <c r="Q51" i="3" s="1"/>
  <c r="L51" i="3"/>
  <c r="N51" i="3"/>
  <c r="P51" i="3"/>
  <c r="J52" i="3"/>
  <c r="Q52" i="3" s="1"/>
  <c r="L52" i="3"/>
  <c r="N52" i="3"/>
  <c r="P52" i="3"/>
  <c r="J53" i="3"/>
  <c r="Q53" i="3" s="1"/>
  <c r="L53" i="3"/>
  <c r="N53" i="3"/>
  <c r="P53" i="3"/>
  <c r="J54" i="3"/>
  <c r="Q54" i="3" s="1"/>
  <c r="L54" i="3"/>
  <c r="N54" i="3"/>
  <c r="P54" i="3"/>
  <c r="J55" i="3"/>
  <c r="Q55" i="3" s="1"/>
  <c r="L55" i="3"/>
  <c r="N55" i="3"/>
  <c r="P55" i="3"/>
  <c r="J56" i="3"/>
  <c r="Q56" i="3" s="1"/>
  <c r="L56" i="3"/>
  <c r="N56" i="3"/>
  <c r="P56" i="3"/>
  <c r="J57" i="3"/>
  <c r="Q57" i="3" s="1"/>
  <c r="L57" i="3"/>
  <c r="N57" i="3"/>
  <c r="P57" i="3"/>
  <c r="J58" i="3"/>
  <c r="Q58" i="3" s="1"/>
  <c r="L58" i="3"/>
  <c r="N58" i="3"/>
  <c r="P58" i="3"/>
  <c r="J59" i="3"/>
  <c r="Q59" i="3" s="1"/>
  <c r="L59" i="3"/>
  <c r="N59" i="3"/>
  <c r="P59" i="3"/>
  <c r="J60" i="3"/>
  <c r="Q60" i="3" s="1"/>
  <c r="L60" i="3"/>
  <c r="N60" i="3"/>
  <c r="P60" i="3"/>
  <c r="D61" i="3"/>
  <c r="O61" i="3" s="1"/>
  <c r="L61" i="2" l="1"/>
  <c r="O61" i="2"/>
  <c r="P61" i="2"/>
  <c r="N61" i="2"/>
  <c r="J61" i="2"/>
  <c r="Q61" i="2" s="1"/>
  <c r="M61" i="3"/>
  <c r="P61" i="3"/>
  <c r="M61" i="2"/>
  <c r="N61" i="3"/>
  <c r="J61" i="3"/>
  <c r="Q61" i="3" s="1"/>
  <c r="L61" i="3"/>
</calcChain>
</file>

<file path=xl/sharedStrings.xml><?xml version="1.0" encoding="utf-8"?>
<sst xmlns="http://schemas.openxmlformats.org/spreadsheetml/2006/main" count="304" uniqueCount="89">
  <si>
    <t>Type</t>
  </si>
  <si>
    <t>School District</t>
  </si>
  <si>
    <t>ADM</t>
  </si>
  <si>
    <t>State</t>
  </si>
  <si>
    <t>Local</t>
  </si>
  <si>
    <t>Federal</t>
  </si>
  <si>
    <t>Special</t>
  </si>
  <si>
    <t>Other</t>
  </si>
  <si>
    <t>REAA</t>
  </si>
  <si>
    <t>C/B</t>
  </si>
  <si>
    <t>Alaska Gateway</t>
  </si>
  <si>
    <t>Aleutian Region</t>
  </si>
  <si>
    <t>Aleutians East</t>
  </si>
  <si>
    <t>Revenue Source per Student (ADM)</t>
  </si>
  <si>
    <t>Anchorage</t>
  </si>
  <si>
    <t>Annette Island</t>
  </si>
  <si>
    <t>Bering Strait</t>
  </si>
  <si>
    <t>Bristol Bay</t>
  </si>
  <si>
    <t>Chatham</t>
  </si>
  <si>
    <t>Copper River</t>
  </si>
  <si>
    <t>Cordova</t>
  </si>
  <si>
    <t>Craig</t>
  </si>
  <si>
    <t>Delta/Greely</t>
  </si>
  <si>
    <t>Denali</t>
  </si>
  <si>
    <t>Dillingham</t>
  </si>
  <si>
    <t>Fairbanks</t>
  </si>
  <si>
    <t>Galena</t>
  </si>
  <si>
    <t>Haines</t>
  </si>
  <si>
    <t>Hoonah</t>
  </si>
  <si>
    <t>Hydaburg</t>
  </si>
  <si>
    <t>Iditarod Area</t>
  </si>
  <si>
    <t>Juneau</t>
  </si>
  <si>
    <t>Kake</t>
  </si>
  <si>
    <t>Kashunamiut</t>
  </si>
  <si>
    <t>Kenai Peninsula</t>
  </si>
  <si>
    <t>Ketchikan Gateway</t>
  </si>
  <si>
    <t>Klawock</t>
  </si>
  <si>
    <t>Kodiak Island</t>
  </si>
  <si>
    <t>Kuspuk</t>
  </si>
  <si>
    <t>Lake &amp; Peninsula</t>
  </si>
  <si>
    <t>Lower Kuskokwim</t>
  </si>
  <si>
    <t>Lower Yukon</t>
  </si>
  <si>
    <t>Mat-Su</t>
  </si>
  <si>
    <t>Nenana</t>
  </si>
  <si>
    <t>Nome</t>
  </si>
  <si>
    <t>North Slope</t>
  </si>
  <si>
    <t>Northwest Arctic</t>
  </si>
  <si>
    <t>Pelican</t>
  </si>
  <si>
    <t>Petersburg</t>
  </si>
  <si>
    <t>Pribilof</t>
  </si>
  <si>
    <t>Sitka</t>
  </si>
  <si>
    <t>Skagway</t>
  </si>
  <si>
    <t>Southeast Island</t>
  </si>
  <si>
    <t>Southwest Region</t>
  </si>
  <si>
    <t>Tanana</t>
  </si>
  <si>
    <t>Unalaska</t>
  </si>
  <si>
    <t>Valdez</t>
  </si>
  <si>
    <t>Wrangell</t>
  </si>
  <si>
    <t>Yakutat</t>
  </si>
  <si>
    <t>Yukon Flats</t>
  </si>
  <si>
    <t>Yukon/Koyukuk</t>
  </si>
  <si>
    <t>Yupiit</t>
  </si>
  <si>
    <t>Statewide Totals</t>
  </si>
  <si>
    <t>Definitions:</t>
  </si>
  <si>
    <t>Chugach</t>
  </si>
  <si>
    <t>Operating Fund</t>
  </si>
  <si>
    <t>Saint Mary's</t>
  </si>
  <si>
    <t xml:space="preserve">Local </t>
  </si>
  <si>
    <t>School District Revenue by Source</t>
  </si>
  <si>
    <t xml:space="preserve">Special </t>
  </si>
  <si>
    <t>Revenue</t>
  </si>
  <si>
    <t>Total</t>
  </si>
  <si>
    <t>This report is provided in accordance with Alaska Statute 14.03.120(b)</t>
  </si>
  <si>
    <t>NOTE:</t>
  </si>
  <si>
    <t>This spreadsheet does not include Capital Project grants or Debt Service; this spreadsheet may be different from the department's annual reports to National Center for Education Statistics (NCES).</t>
  </si>
  <si>
    <t>The Department of Education &amp; Early Development</t>
  </si>
  <si>
    <t>K-12 Public School Operating Fund and Selected Special Revenue Funds</t>
  </si>
  <si>
    <t>Grand</t>
  </si>
  <si>
    <t>City or Borough School District (organized Alaska).</t>
  </si>
  <si>
    <t>Regional Educational Attendance Area (unorganized Alaska).</t>
  </si>
  <si>
    <t>Average daily student count taken during the month of October.</t>
  </si>
  <si>
    <t>Audited FY12 Revenues (Excludes State of Alaska PERS/TRS Payment)</t>
  </si>
  <si>
    <t>FY12 City/Borough appropriations, including In-kind, as reported in audits.</t>
  </si>
  <si>
    <t>FY12 Federal revenues reported in the Operating fund (Impact Aid &amp; other minor Federal revenues).</t>
  </si>
  <si>
    <t xml:space="preserve">FY12 Earnings on investments, E-rate and Other Local revenue as listed in audits.  </t>
  </si>
  <si>
    <t>Audited FY12 Revenues (Includes State of Alaska PERS/TRS Payment)</t>
  </si>
  <si>
    <t xml:space="preserve">All sources of revenues (Local, State, Federal, Other) in Special Revenue funds except Pupil Transportation, Food Service and Community Schools. </t>
  </si>
  <si>
    <t>FY12 State Operating fund revenue, including the State of Alaska payment for TRS &amp; PERS, as reported in audits.</t>
  </si>
  <si>
    <t>FY12 State Operating fund revenue, excluding the State of Alaska payment for TRS &amp; PERS, as reported in audits.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</si>
</sst>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Tahoma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Tahoma"/>
      <family val="2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b/>
      <sz val="12"/>
      <name val="Tahoma"/>
      <family val="2"/>
    </font>
    <font>
      <b/>
      <sz val="11"/>
      <name val="Tahoma"/>
      <family val="2"/>
    </font>
    <font>
      <sz val="12"/>
      <name val="Tahoma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20"/>
      <name val="Arial Narrow"/>
      <family val="2"/>
    </font>
    <font>
      <b/>
      <sz val="10"/>
      <color indexed="10"/>
      <name val="Arial Narrow"/>
      <family val="2"/>
    </font>
    <font>
      <b/>
      <sz val="10"/>
      <color indexed="9"/>
      <name val="Arial Narrow"/>
      <family val="2"/>
    </font>
    <font>
      <i/>
      <sz val="10"/>
      <color indexed="23"/>
      <name val="Arial Narrow"/>
      <family val="2"/>
    </font>
    <font>
      <sz val="10"/>
      <color indexed="17"/>
      <name val="Arial Narrow"/>
      <family val="2"/>
    </font>
    <font>
      <b/>
      <sz val="15"/>
      <color indexed="62"/>
      <name val="Arial Narrow"/>
      <family val="2"/>
    </font>
    <font>
      <b/>
      <sz val="13"/>
      <color indexed="62"/>
      <name val="Arial Narrow"/>
      <family val="2"/>
    </font>
    <font>
      <b/>
      <sz val="11"/>
      <color indexed="62"/>
      <name val="Arial Narrow"/>
      <family val="2"/>
    </font>
    <font>
      <sz val="10"/>
      <color indexed="62"/>
      <name val="Arial Narrow"/>
      <family val="2"/>
    </font>
    <font>
      <sz val="10"/>
      <color indexed="10"/>
      <name val="Arial Narrow"/>
      <family val="2"/>
    </font>
    <font>
      <sz val="10"/>
      <color indexed="19"/>
      <name val="Arial Narrow"/>
      <family val="2"/>
    </font>
    <font>
      <sz val="12"/>
      <name val="Times New Roman"/>
      <family val="1"/>
    </font>
    <font>
      <b/>
      <sz val="10"/>
      <color indexed="63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i/>
      <sz val="10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61">
    <xf numFmtId="0" fontId="0" fillId="0" borderId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1" applyNumberFormat="0" applyAlignment="0" applyProtection="0"/>
    <xf numFmtId="0" fontId="18" fillId="16" borderId="1" applyNumberFormat="0" applyAlignment="0" applyProtection="0"/>
    <xf numFmtId="0" fontId="19" fillId="17" borderId="2" applyNumberFormat="0" applyAlignment="0" applyProtection="0"/>
    <xf numFmtId="0" fontId="19" fillId="17" borderId="2" applyNumberFormat="0" applyAlignment="0" applyProtection="0"/>
    <xf numFmtId="43" fontId="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5" fillId="7" borderId="1" applyNumberFormat="0" applyAlignment="0" applyProtection="0"/>
    <xf numFmtId="0" fontId="25" fillId="7" borderId="1" applyNumberFormat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13" fillId="0" borderId="0"/>
    <xf numFmtId="0" fontId="32" fillId="0" borderId="0"/>
    <xf numFmtId="0" fontId="13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28" fillId="4" borderId="7" applyNumberFormat="0" applyFont="0" applyAlignment="0" applyProtection="0"/>
    <xf numFmtId="0" fontId="28" fillId="4" borderId="7" applyNumberFormat="0" applyFont="0" applyAlignment="0" applyProtection="0"/>
    <xf numFmtId="0" fontId="29" fillId="16" borderId="8" applyNumberFormat="0" applyAlignment="0" applyProtection="0"/>
    <xf numFmtId="0" fontId="29" fillId="16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2" fillId="0" borderId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91">
    <xf numFmtId="0" fontId="0" fillId="0" borderId="0" xfId="0"/>
    <xf numFmtId="41" fontId="0" fillId="0" borderId="10" xfId="0" applyNumberFormat="1" applyBorder="1"/>
    <xf numFmtId="41" fontId="0" fillId="0" borderId="0" xfId="0" applyNumberFormat="1"/>
    <xf numFmtId="41" fontId="4" fillId="0" borderId="11" xfId="0" applyNumberFormat="1" applyFont="1" applyBorder="1" applyAlignment="1">
      <alignment horizontal="center"/>
    </xf>
    <xf numFmtId="41" fontId="0" fillId="0" borderId="10" xfId="0" applyNumberFormat="1" applyBorder="1" applyAlignment="1">
      <alignment horizontal="center"/>
    </xf>
    <xf numFmtId="41" fontId="0" fillId="0" borderId="12" xfId="0" applyNumberFormat="1" applyBorder="1" applyAlignment="1">
      <alignment horizontal="center"/>
    </xf>
    <xf numFmtId="41" fontId="0" fillId="0" borderId="10" xfId="0" applyNumberFormat="1" applyFill="1" applyBorder="1" applyAlignment="1">
      <alignment horizontal="center"/>
    </xf>
    <xf numFmtId="41" fontId="0" fillId="0" borderId="12" xfId="0" applyNumberFormat="1" applyFill="1" applyBorder="1" applyAlignment="1">
      <alignment horizontal="center"/>
    </xf>
    <xf numFmtId="41" fontId="0" fillId="0" borderId="14" xfId="0" applyNumberFormat="1" applyFill="1" applyBorder="1" applyAlignment="1">
      <alignment horizontal="center"/>
    </xf>
    <xf numFmtId="41" fontId="0" fillId="0" borderId="11" xfId="0" applyNumberFormat="1" applyBorder="1"/>
    <xf numFmtId="41" fontId="0" fillId="0" borderId="0" xfId="0" applyNumberFormat="1" applyFill="1" applyBorder="1" applyAlignment="1">
      <alignment horizontal="left"/>
    </xf>
    <xf numFmtId="41" fontId="0" fillId="0" borderId="13" xfId="0" applyNumberFormat="1" applyFill="1" applyBorder="1" applyAlignment="1">
      <alignment horizontal="left"/>
    </xf>
    <xf numFmtId="41" fontId="0" fillId="0" borderId="13" xfId="0" applyNumberFormat="1" applyBorder="1" applyAlignment="1">
      <alignment horizontal="left"/>
    </xf>
    <xf numFmtId="41" fontId="0" fillId="0" borderId="0" xfId="0" applyNumberFormat="1" applyBorder="1"/>
    <xf numFmtId="41" fontId="0" fillId="0" borderId="0" xfId="0" applyNumberFormat="1" applyBorder="1" applyAlignment="1">
      <alignment horizontal="left"/>
    </xf>
    <xf numFmtId="41" fontId="0" fillId="0" borderId="0" xfId="0" applyNumberFormat="1" applyBorder="1" applyAlignment="1"/>
    <xf numFmtId="41" fontId="0" fillId="0" borderId="0" xfId="0" applyNumberFormat="1" applyFill="1" applyBorder="1"/>
    <xf numFmtId="41" fontId="5" fillId="0" borderId="15" xfId="55" applyNumberFormat="1" applyFont="1" applyBorder="1"/>
    <xf numFmtId="41" fontId="4" fillId="0" borderId="0" xfId="0" applyNumberFormat="1" applyFont="1" applyBorder="1" applyAlignment="1">
      <alignment horizontal="center"/>
    </xf>
    <xf numFmtId="41" fontId="0" fillId="0" borderId="0" xfId="0" applyNumberFormat="1" applyFill="1"/>
    <xf numFmtId="41" fontId="7" fillId="0" borderId="0" xfId="0" applyNumberFormat="1" applyFont="1"/>
    <xf numFmtId="41" fontId="7" fillId="0" borderId="0" xfId="0" applyNumberFormat="1" applyFont="1" applyBorder="1" applyAlignment="1">
      <alignment horizontal="center"/>
    </xf>
    <xf numFmtId="41" fontId="4" fillId="0" borderId="20" xfId="0" applyNumberFormat="1" applyFont="1" applyBorder="1" applyAlignment="1">
      <alignment horizontal="center"/>
    </xf>
    <xf numFmtId="41" fontId="0" fillId="0" borderId="0" xfId="0" applyNumberFormat="1" applyAlignment="1">
      <alignment horizontal="left"/>
    </xf>
    <xf numFmtId="41" fontId="4" fillId="0" borderId="23" xfId="0" applyNumberFormat="1" applyFont="1" applyBorder="1" applyAlignment="1">
      <alignment horizontal="left"/>
    </xf>
    <xf numFmtId="41" fontId="4" fillId="0" borderId="24" xfId="0" applyNumberFormat="1" applyFont="1" applyBorder="1" applyAlignment="1">
      <alignment horizontal="center"/>
    </xf>
    <xf numFmtId="42" fontId="5" fillId="0" borderId="15" xfId="55" applyNumberFormat="1" applyFont="1" applyBorder="1"/>
    <xf numFmtId="41" fontId="5" fillId="0" borderId="15" xfId="0" applyNumberFormat="1" applyFont="1" applyBorder="1"/>
    <xf numFmtId="41" fontId="10" fillId="0" borderId="0" xfId="0" applyNumberFormat="1" applyFont="1"/>
    <xf numFmtId="41" fontId="12" fillId="0" borderId="0" xfId="0" applyNumberFormat="1" applyFont="1"/>
    <xf numFmtId="41" fontId="12" fillId="0" borderId="0" xfId="0" applyNumberFormat="1" applyFont="1" applyFill="1"/>
    <xf numFmtId="42" fontId="5" fillId="0" borderId="27" xfId="55" applyNumberFormat="1" applyFont="1" applyBorder="1"/>
    <xf numFmtId="42" fontId="3" fillId="0" borderId="27" xfId="55" applyNumberFormat="1" applyBorder="1"/>
    <xf numFmtId="41" fontId="3" fillId="0" borderId="27" xfId="55" applyNumberFormat="1" applyBorder="1"/>
    <xf numFmtId="41" fontId="3" fillId="0" borderId="27" xfId="55" applyNumberFormat="1" applyFill="1" applyBorder="1"/>
    <xf numFmtId="41" fontId="13" fillId="0" borderId="0" xfId="143" applyNumberFormat="1" applyFont="1" applyBorder="1" applyAlignment="1">
      <alignment horizontal="left"/>
    </xf>
    <xf numFmtId="42" fontId="13" fillId="0" borderId="29" xfId="55" applyNumberFormat="1" applyFont="1" applyBorder="1"/>
    <xf numFmtId="42" fontId="13" fillId="0" borderId="26" xfId="55" applyNumberFormat="1" applyFont="1" applyBorder="1"/>
    <xf numFmtId="41" fontId="13" fillId="0" borderId="0" xfId="143" applyNumberFormat="1" applyFont="1" applyBorder="1" applyAlignment="1"/>
    <xf numFmtId="41" fontId="13" fillId="0" borderId="0" xfId="55" applyNumberFormat="1" applyFont="1" applyBorder="1"/>
    <xf numFmtId="41" fontId="13" fillId="0" borderId="16" xfId="55" applyNumberFormat="1" applyFont="1" applyBorder="1"/>
    <xf numFmtId="41" fontId="13" fillId="0" borderId="13" xfId="143" applyNumberFormat="1" applyFont="1" applyFill="1" applyBorder="1" applyAlignment="1">
      <alignment horizontal="left"/>
    </xf>
    <xf numFmtId="41" fontId="13" fillId="0" borderId="13" xfId="0" applyNumberFormat="1" applyFont="1" applyBorder="1" applyAlignment="1">
      <alignment horizontal="center"/>
    </xf>
    <xf numFmtId="41" fontId="13" fillId="0" borderId="17" xfId="55" applyNumberFormat="1" applyFont="1" applyBorder="1"/>
    <xf numFmtId="41" fontId="13" fillId="0" borderId="0" xfId="0" applyNumberFormat="1" applyFont="1" applyBorder="1"/>
    <xf numFmtId="41" fontId="13" fillId="0" borderId="13" xfId="55" applyNumberFormat="1" applyFont="1" applyBorder="1"/>
    <xf numFmtId="41" fontId="13" fillId="0" borderId="17" xfId="55" applyNumberFormat="1" applyFont="1" applyFill="1" applyBorder="1"/>
    <xf numFmtId="41" fontId="13" fillId="0" borderId="16" xfId="55" applyNumberFormat="1" applyFont="1" applyFill="1" applyBorder="1"/>
    <xf numFmtId="164" fontId="13" fillId="0" borderId="30" xfId="145" applyNumberFormat="1" applyFont="1" applyFill="1" applyBorder="1"/>
    <xf numFmtId="164" fontId="13" fillId="0" borderId="11" xfId="145" applyNumberFormat="1" applyFont="1" applyFill="1" applyBorder="1"/>
    <xf numFmtId="41" fontId="13" fillId="0" borderId="10" xfId="55" applyNumberFormat="1" applyFont="1" applyBorder="1"/>
    <xf numFmtId="41" fontId="13" fillId="0" borderId="29" xfId="55" applyNumberFormat="1" applyFont="1" applyBorder="1"/>
    <xf numFmtId="41" fontId="13" fillId="0" borderId="26" xfId="0" applyNumberFormat="1" applyFont="1" applyBorder="1"/>
    <xf numFmtId="41" fontId="13" fillId="0" borderId="16" xfId="0" applyNumberFormat="1" applyFont="1" applyBorder="1"/>
    <xf numFmtId="41" fontId="13" fillId="0" borderId="12" xfId="55" applyNumberFormat="1" applyFont="1" applyBorder="1"/>
    <xf numFmtId="41" fontId="13" fillId="0" borderId="13" xfId="0" applyNumberFormat="1" applyFont="1" applyBorder="1"/>
    <xf numFmtId="41" fontId="13" fillId="0" borderId="17" xfId="0" applyNumberFormat="1" applyFont="1" applyBorder="1"/>
    <xf numFmtId="41" fontId="13" fillId="0" borderId="0" xfId="0" applyNumberFormat="1" applyFont="1"/>
    <xf numFmtId="41" fontId="13" fillId="0" borderId="28" xfId="55" applyNumberFormat="1" applyFont="1" applyBorder="1"/>
    <xf numFmtId="41" fontId="13" fillId="0" borderId="30" xfId="55" applyNumberFormat="1" applyFont="1" applyBorder="1"/>
    <xf numFmtId="41" fontId="13" fillId="0" borderId="14" xfId="55" applyNumberFormat="1" applyFont="1" applyBorder="1"/>
    <xf numFmtId="41" fontId="13" fillId="0" borderId="11" xfId="55" applyNumberFormat="1" applyFont="1" applyBorder="1"/>
    <xf numFmtId="41" fontId="13" fillId="0" borderId="11" xfId="0" applyNumberFormat="1" applyFont="1" applyBorder="1"/>
    <xf numFmtId="41" fontId="13" fillId="0" borderId="22" xfId="0" applyNumberFormat="1" applyFont="1" applyBorder="1"/>
    <xf numFmtId="42" fontId="13" fillId="0" borderId="27" xfId="55" applyNumberFormat="1" applyFont="1" applyBorder="1"/>
    <xf numFmtId="41" fontId="13" fillId="0" borderId="27" xfId="55" applyNumberFormat="1" applyFont="1" applyBorder="1"/>
    <xf numFmtId="41" fontId="13" fillId="0" borderId="27" xfId="55" applyNumberFormat="1" applyFont="1" applyFill="1" applyBorder="1"/>
    <xf numFmtId="41" fontId="8" fillId="0" borderId="0" xfId="0" applyNumberFormat="1" applyFont="1" applyAlignment="1"/>
    <xf numFmtId="41" fontId="9" fillId="0" borderId="0" xfId="0" applyNumberFormat="1" applyFont="1" applyAlignment="1"/>
    <xf numFmtId="41" fontId="4" fillId="0" borderId="11" xfId="0" applyNumberFormat="1" applyFont="1" applyBorder="1" applyAlignment="1"/>
    <xf numFmtId="41" fontId="7" fillId="0" borderId="11" xfId="0" applyNumberFormat="1" applyFont="1" applyBorder="1" applyAlignment="1"/>
    <xf numFmtId="41" fontId="11" fillId="0" borderId="31" xfId="0" applyNumberFormat="1" applyFont="1" applyBorder="1" applyAlignment="1"/>
    <xf numFmtId="41" fontId="11" fillId="0" borderId="32" xfId="0" applyNumberFormat="1" applyFont="1" applyBorder="1" applyAlignment="1"/>
    <xf numFmtId="41" fontId="11" fillId="0" borderId="33" xfId="0" applyNumberFormat="1" applyFont="1" applyBorder="1" applyAlignment="1"/>
    <xf numFmtId="41" fontId="33" fillId="0" borderId="34" xfId="0" applyNumberFormat="1" applyFont="1" applyBorder="1" applyAlignment="1">
      <alignment horizontal="left" vertical="center"/>
    </xf>
    <xf numFmtId="41" fontId="33" fillId="0" borderId="35" xfId="0" applyNumberFormat="1" applyFont="1" applyBorder="1" applyAlignment="1">
      <alignment vertical="center"/>
    </xf>
    <xf numFmtId="41" fontId="33" fillId="0" borderId="36" xfId="0" applyNumberFormat="1" applyFont="1" applyBorder="1" applyAlignment="1">
      <alignment vertical="center"/>
    </xf>
    <xf numFmtId="41" fontId="11" fillId="0" borderId="31" xfId="0" applyNumberFormat="1" applyFont="1" applyBorder="1" applyAlignment="1">
      <alignment horizontal="left"/>
    </xf>
    <xf numFmtId="41" fontId="11" fillId="0" borderId="32" xfId="0" applyNumberFormat="1" applyFont="1" applyBorder="1" applyAlignment="1">
      <alignment horizontal="left"/>
    </xf>
    <xf numFmtId="41" fontId="33" fillId="0" borderId="34" xfId="0" applyNumberFormat="1" applyFont="1" applyBorder="1" applyAlignment="1">
      <alignment vertical="center"/>
    </xf>
    <xf numFmtId="41" fontId="4" fillId="0" borderId="35" xfId="0" applyNumberFormat="1" applyFont="1" applyBorder="1" applyAlignment="1">
      <alignment vertical="center"/>
    </xf>
    <xf numFmtId="41" fontId="4" fillId="0" borderId="36" xfId="0" applyNumberFormat="1" applyFont="1" applyBorder="1" applyAlignment="1">
      <alignment vertical="center"/>
    </xf>
    <xf numFmtId="41" fontId="11" fillId="0" borderId="0" xfId="0" applyNumberFormat="1" applyFont="1" applyAlignment="1"/>
    <xf numFmtId="41" fontId="4" fillId="0" borderId="19" xfId="0" applyNumberFormat="1" applyFont="1" applyBorder="1" applyAlignment="1">
      <alignment horizontal="center" vertical="center"/>
    </xf>
    <xf numFmtId="41" fontId="4" fillId="0" borderId="25" xfId="0" applyNumberFormat="1" applyFont="1" applyBorder="1" applyAlignment="1">
      <alignment horizontal="center" vertical="center"/>
    </xf>
    <xf numFmtId="41" fontId="7" fillId="0" borderId="0" xfId="0" applyNumberFormat="1" applyFont="1" applyBorder="1" applyAlignment="1">
      <alignment horizontal="center" vertical="center"/>
    </xf>
    <xf numFmtId="41" fontId="4" fillId="0" borderId="18" xfId="0" applyNumberFormat="1" applyFont="1" applyBorder="1" applyAlignment="1">
      <alignment horizontal="center" vertical="center"/>
    </xf>
    <xf numFmtId="41" fontId="4" fillId="0" borderId="11" xfId="0" applyNumberFormat="1" applyFont="1" applyBorder="1" applyAlignment="1">
      <alignment horizontal="center" vertical="center"/>
    </xf>
    <xf numFmtId="41" fontId="4" fillId="0" borderId="20" xfId="0" applyNumberFormat="1" applyFont="1" applyBorder="1" applyAlignment="1">
      <alignment horizontal="center" vertical="center"/>
    </xf>
    <xf numFmtId="41" fontId="4" fillId="0" borderId="21" xfId="0" applyNumberFormat="1" applyFont="1" applyBorder="1" applyAlignment="1">
      <alignment horizontal="center" vertical="center"/>
    </xf>
    <xf numFmtId="41" fontId="4" fillId="0" borderId="0" xfId="0" applyNumberFormat="1" applyFont="1" applyBorder="1" applyAlignment="1">
      <alignment horizontal="center" vertical="center"/>
    </xf>
  </cellXfs>
  <cellStyles count="161">
    <cellStyle name="20% - Accent1 2" xfId="1"/>
    <cellStyle name="20% - Accent1 3" xfId="2"/>
    <cellStyle name="20% - Accent2 2" xfId="3"/>
    <cellStyle name="20% - Accent2 3" xfId="4"/>
    <cellStyle name="20% - Accent3 2" xfId="5"/>
    <cellStyle name="20% - Accent3 3" xfId="6"/>
    <cellStyle name="20% - Accent4 2" xfId="7"/>
    <cellStyle name="20% - Accent4 3" xfId="8"/>
    <cellStyle name="20% - Accent5 2" xfId="9"/>
    <cellStyle name="20% - Accent5 3" xfId="10"/>
    <cellStyle name="20% - Accent6 2" xfId="11"/>
    <cellStyle name="20% - Accent6 3" xfId="12"/>
    <cellStyle name="40% - Accent1 2" xfId="13"/>
    <cellStyle name="40% - Accent1 3" xfId="14"/>
    <cellStyle name="40% - Accent2 2" xfId="15"/>
    <cellStyle name="40% - Accent2 3" xfId="16"/>
    <cellStyle name="40% - Accent3 2" xfId="17"/>
    <cellStyle name="40% - Accent3 3" xfId="18"/>
    <cellStyle name="40% - Accent4 2" xfId="19"/>
    <cellStyle name="40% - Accent4 3" xfId="20"/>
    <cellStyle name="40% - Accent5 2" xfId="21"/>
    <cellStyle name="40% - Accent5 3" xfId="22"/>
    <cellStyle name="40% - Accent6 2" xfId="23"/>
    <cellStyle name="40% - Accent6 3" xfId="24"/>
    <cellStyle name="60% - Accent1 2" xfId="25"/>
    <cellStyle name="60% - Accent1 3" xfId="26"/>
    <cellStyle name="60% - Accent2 2" xfId="27"/>
    <cellStyle name="60% - Accent2 3" xfId="28"/>
    <cellStyle name="60% - Accent3 2" xfId="29"/>
    <cellStyle name="60% - Accent3 3" xfId="30"/>
    <cellStyle name="60% - Accent4 2" xfId="31"/>
    <cellStyle name="60% - Accent4 3" xfId="32"/>
    <cellStyle name="60% - Accent5 2" xfId="33"/>
    <cellStyle name="60% - Accent5 3" xfId="34"/>
    <cellStyle name="60% - Accent6 2" xfId="35"/>
    <cellStyle name="60% - Accent6 3" xfId="36"/>
    <cellStyle name="Accent1 2" xfId="37"/>
    <cellStyle name="Accent1 3" xfId="38"/>
    <cellStyle name="Accent2 2" xfId="39"/>
    <cellStyle name="Accent2 3" xfId="40"/>
    <cellStyle name="Accent3 2" xfId="41"/>
    <cellStyle name="Accent3 3" xfId="42"/>
    <cellStyle name="Accent4 2" xfId="43"/>
    <cellStyle name="Accent4 3" xfId="44"/>
    <cellStyle name="Accent5 2" xfId="45"/>
    <cellStyle name="Accent5 3" xfId="46"/>
    <cellStyle name="Accent6 2" xfId="47"/>
    <cellStyle name="Accent6 3" xfId="48"/>
    <cellStyle name="Bad 2" xfId="49"/>
    <cellStyle name="Bad 3" xfId="50"/>
    <cellStyle name="Calculation 2" xfId="51"/>
    <cellStyle name="Calculation 3" xfId="52"/>
    <cellStyle name="Check Cell 2" xfId="53"/>
    <cellStyle name="Check Cell 3" xfId="54"/>
    <cellStyle name="Comma" xfId="55" builtinId="3"/>
    <cellStyle name="Comma 16" xfId="56"/>
    <cellStyle name="Comma 16 2" xfId="145"/>
    <cellStyle name="Comma 2" xfId="123"/>
    <cellStyle name="Comma 2 10" xfId="57"/>
    <cellStyle name="Comma 2 10 2" xfId="146"/>
    <cellStyle name="Comma 2 11" xfId="124"/>
    <cellStyle name="Comma 2 11 2" xfId="160"/>
    <cellStyle name="Comma 2 12" xfId="159"/>
    <cellStyle name="Comma 2 13" xfId="128"/>
    <cellStyle name="Comma 2 2" xfId="58"/>
    <cellStyle name="Comma 2 3" xfId="59"/>
    <cellStyle name="Comma 2 4" xfId="60"/>
    <cellStyle name="Comma 2 5" xfId="61"/>
    <cellStyle name="Comma 2 6" xfId="62"/>
    <cellStyle name="Comma 2 7" xfId="63"/>
    <cellStyle name="Comma 2 8" xfId="64"/>
    <cellStyle name="Comma 2 9" xfId="65"/>
    <cellStyle name="Comma 3" xfId="66"/>
    <cellStyle name="Comma 4" xfId="67"/>
    <cellStyle name="Comma 4 2" xfId="68"/>
    <cellStyle name="Comma 4 2 2" xfId="147"/>
    <cellStyle name="Comma 5" xfId="69"/>
    <cellStyle name="Comma 6" xfId="70"/>
    <cellStyle name="Comma 6 2" xfId="140"/>
    <cellStyle name="Comma 6 3" xfId="148"/>
    <cellStyle name="Comma 6 4" xfId="134"/>
    <cellStyle name="Comma 7" xfId="71"/>
    <cellStyle name="Comma 8" xfId="144"/>
    <cellStyle name="Comma 9" xfId="126"/>
    <cellStyle name="Currency 2" xfId="129"/>
    <cellStyle name="Currency 2 10" xfId="72"/>
    <cellStyle name="Currency 2 10 2" xfId="149"/>
    <cellStyle name="Currency 2 2" xfId="73"/>
    <cellStyle name="Currency 2 3" xfId="74"/>
    <cellStyle name="Currency 2 4" xfId="75"/>
    <cellStyle name="Currency 2 5" xfId="76"/>
    <cellStyle name="Currency 2 6" xfId="77"/>
    <cellStyle name="Currency 2 7" xfId="78"/>
    <cellStyle name="Currency 2 8" xfId="79"/>
    <cellStyle name="Currency 2 9" xfId="80"/>
    <cellStyle name="Currency 3" xfId="81"/>
    <cellStyle name="Currency 4" xfId="82"/>
    <cellStyle name="Currency 4 2" xfId="83"/>
    <cellStyle name="Currency 4 2 2" xfId="150"/>
    <cellStyle name="Currency 5" xfId="84"/>
    <cellStyle name="Currency 6" xfId="85"/>
    <cellStyle name="Currency 6 2" xfId="141"/>
    <cellStyle name="Currency 6 3" xfId="151"/>
    <cellStyle name="Currency 6 4" xfId="135"/>
    <cellStyle name="Explanatory Text 2" xfId="86"/>
    <cellStyle name="Explanatory Text 3" xfId="87"/>
    <cellStyle name="Good 2" xfId="88"/>
    <cellStyle name="Good 3" xfId="89"/>
    <cellStyle name="Heading 1 2" xfId="90"/>
    <cellStyle name="Heading 1 3" xfId="91"/>
    <cellStyle name="Heading 2 2" xfId="92"/>
    <cellStyle name="Heading 2 3" xfId="93"/>
    <cellStyle name="Heading 3 2" xfId="94"/>
    <cellStyle name="Heading 3 3" xfId="95"/>
    <cellStyle name="Heading 4 2" xfId="96"/>
    <cellStyle name="Heading 4 3" xfId="97"/>
    <cellStyle name="Hyperlink 2" xfId="98"/>
    <cellStyle name="Input 2" xfId="99"/>
    <cellStyle name="Input 3" xfId="100"/>
    <cellStyle name="Linked Cell 2" xfId="101"/>
    <cellStyle name="Linked Cell 3" xfId="102"/>
    <cellStyle name="Neutral 2" xfId="103"/>
    <cellStyle name="Neutral 3" xfId="104"/>
    <cellStyle name="Normal" xfId="0" builtinId="0"/>
    <cellStyle name="Normal 2" xfId="122"/>
    <cellStyle name="Normal 2 2" xfId="105"/>
    <cellStyle name="Normal 2 2 2" xfId="152"/>
    <cellStyle name="Normal 2 2 3" xfId="137"/>
    <cellStyle name="Normal 2 3" xfId="106"/>
    <cellStyle name="Normal 2 3 2" xfId="153"/>
    <cellStyle name="Normal 2 4" xfId="107"/>
    <cellStyle name="Normal 2 5" xfId="158"/>
    <cellStyle name="Normal 2 6" xfId="130"/>
    <cellStyle name="Normal 3" xfId="133"/>
    <cellStyle name="Normal 3 2" xfId="108"/>
    <cellStyle name="Normal 3 2 2" xfId="154"/>
    <cellStyle name="Normal 3 2 3" xfId="139"/>
    <cellStyle name="Normal 3 3" xfId="109"/>
    <cellStyle name="Normal 3 3 2" xfId="155"/>
    <cellStyle name="Normal 4" xfId="127"/>
    <cellStyle name="Normal 4 2" xfId="110"/>
    <cellStyle name="Normal 4 2 2" xfId="156"/>
    <cellStyle name="Normal 5" xfId="143"/>
    <cellStyle name="Normal 5 2" xfId="111"/>
    <cellStyle name="Normal 5 2 2" xfId="157"/>
    <cellStyle name="Normal 6" xfId="125"/>
    <cellStyle name="Note 2" xfId="112"/>
    <cellStyle name="Note 3" xfId="113"/>
    <cellStyle name="Output 2" xfId="114"/>
    <cellStyle name="Output 3" xfId="115"/>
    <cellStyle name="Percent 2" xfId="131"/>
    <cellStyle name="Percent 5" xfId="132"/>
    <cellStyle name="Percent 5 2" xfId="138"/>
    <cellStyle name="Percent 6" xfId="136"/>
    <cellStyle name="Percent 6 2" xfId="142"/>
    <cellStyle name="Title 2" xfId="116"/>
    <cellStyle name="Title 3" xfId="117"/>
    <cellStyle name="Total 2" xfId="118"/>
    <cellStyle name="Total 3" xfId="119"/>
    <cellStyle name="Warning Text 2" xfId="120"/>
    <cellStyle name="Warning Text 3" xfId="1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471"/>
  <sheetViews>
    <sheetView tabSelected="1" zoomScale="70" zoomScaleNormal="70" zoomScaleSheetLayoutView="75" workbookViewId="0">
      <pane ySplit="7" topLeftCell="A8" activePane="bottomLeft" state="frozen"/>
      <selection pane="bottomLeft" activeCell="A8" sqref="A8"/>
    </sheetView>
  </sheetViews>
  <sheetFormatPr defaultColWidth="9.1796875" defaultRowHeight="12.5" x14ac:dyDescent="0.25"/>
  <cols>
    <col min="1" max="1" width="10.453125" style="2" customWidth="1"/>
    <col min="2" max="3" width="9.1796875" style="2"/>
    <col min="4" max="4" width="11.26953125" style="2" customWidth="1"/>
    <col min="5" max="8" width="18.7265625" style="2" customWidth="1"/>
    <col min="9" max="9" width="17.81640625" style="2" customWidth="1"/>
    <col min="10" max="10" width="20.453125" style="2" bestFit="1" customWidth="1"/>
    <col min="11" max="11" width="0.7265625" style="2" customWidth="1"/>
    <col min="12" max="17" width="15" style="2" customWidth="1"/>
    <col min="18" max="18" width="0.81640625" style="2" customWidth="1"/>
    <col min="19" max="16384" width="9.1796875" style="2"/>
  </cols>
  <sheetData>
    <row r="1" spans="1:76" ht="18" x14ac:dyDescent="0.4">
      <c r="A1" s="67" t="s">
        <v>75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pans="1:76" ht="18" x14ac:dyDescent="0.4">
      <c r="A2" s="67" t="s">
        <v>76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spans="1:76" ht="15.5" x14ac:dyDescent="0.35">
      <c r="A3" s="68" t="s">
        <v>81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1:76" ht="13" thickBot="1" x14ac:dyDescent="0.3">
      <c r="A4" s="20"/>
    </row>
    <row r="5" spans="1:76" ht="14.5" thickBot="1" x14ac:dyDescent="0.35">
      <c r="B5" s="20"/>
      <c r="C5" s="20"/>
      <c r="D5" s="20"/>
      <c r="E5" s="77" t="s">
        <v>68</v>
      </c>
      <c r="F5" s="78"/>
      <c r="G5" s="72"/>
      <c r="H5" s="72"/>
      <c r="I5" s="72"/>
      <c r="J5" s="73"/>
      <c r="K5" s="82"/>
      <c r="L5" s="71" t="s">
        <v>13</v>
      </c>
      <c r="M5" s="72"/>
      <c r="N5" s="72"/>
      <c r="O5" s="72"/>
      <c r="P5" s="72"/>
      <c r="Q5" s="73"/>
    </row>
    <row r="6" spans="1:76" x14ac:dyDescent="0.25">
      <c r="A6" s="18"/>
      <c r="B6" s="21"/>
      <c r="C6" s="21"/>
      <c r="D6" s="21"/>
      <c r="E6" s="74" t="s">
        <v>65</v>
      </c>
      <c r="F6" s="75"/>
      <c r="G6" s="75"/>
      <c r="H6" s="76"/>
      <c r="I6" s="83" t="s">
        <v>69</v>
      </c>
      <c r="J6" s="84"/>
      <c r="K6" s="85"/>
      <c r="L6" s="79" t="s">
        <v>65</v>
      </c>
      <c r="M6" s="80"/>
      <c r="N6" s="80"/>
      <c r="O6" s="81"/>
      <c r="P6" s="83" t="s">
        <v>69</v>
      </c>
      <c r="Q6" s="84" t="s">
        <v>77</v>
      </c>
      <c r="R6" s="13"/>
    </row>
    <row r="7" spans="1:76" ht="13" thickBot="1" x14ac:dyDescent="0.3">
      <c r="A7" s="3" t="s">
        <v>0</v>
      </c>
      <c r="B7" s="69" t="s">
        <v>1</v>
      </c>
      <c r="C7" s="70"/>
      <c r="D7" s="22" t="s">
        <v>2</v>
      </c>
      <c r="E7" s="86" t="s">
        <v>4</v>
      </c>
      <c r="F7" s="87" t="s">
        <v>3</v>
      </c>
      <c r="G7" s="87" t="s">
        <v>5</v>
      </c>
      <c r="H7" s="88" t="s">
        <v>7</v>
      </c>
      <c r="I7" s="88" t="s">
        <v>70</v>
      </c>
      <c r="J7" s="89" t="s">
        <v>71</v>
      </c>
      <c r="K7" s="90"/>
      <c r="L7" s="86" t="s">
        <v>67</v>
      </c>
      <c r="M7" s="87" t="s">
        <v>3</v>
      </c>
      <c r="N7" s="87" t="s">
        <v>5</v>
      </c>
      <c r="O7" s="88" t="s">
        <v>7</v>
      </c>
      <c r="P7" s="88" t="s">
        <v>70</v>
      </c>
      <c r="Q7" s="89" t="s">
        <v>71</v>
      </c>
      <c r="R7" s="13"/>
    </row>
    <row r="8" spans="1:76" ht="13" thickTop="1" x14ac:dyDescent="0.25">
      <c r="A8" s="4" t="s">
        <v>8</v>
      </c>
      <c r="B8" s="14" t="s">
        <v>10</v>
      </c>
      <c r="C8" s="14"/>
      <c r="D8" s="35">
        <v>375</v>
      </c>
      <c r="E8" s="36">
        <v>0</v>
      </c>
      <c r="F8" s="36">
        <v>7423437</v>
      </c>
      <c r="G8" s="36">
        <v>492044</v>
      </c>
      <c r="H8" s="36">
        <v>347838</v>
      </c>
      <c r="I8" s="36">
        <v>1238776</v>
      </c>
      <c r="J8" s="37">
        <f t="shared" ref="J8:J39" si="0">SUM(E8:I8)</f>
        <v>9502095</v>
      </c>
      <c r="K8" s="32"/>
      <c r="L8" s="50">
        <f t="shared" ref="L8:L39" si="1">E8/D8</f>
        <v>0</v>
      </c>
      <c r="M8" s="51">
        <f>F8/D8</f>
        <v>19795.831999999999</v>
      </c>
      <c r="N8" s="44">
        <f>G8/D8</f>
        <v>1312.1173333333334</v>
      </c>
      <c r="O8" s="44">
        <f>H8/D8</f>
        <v>927.56799999999998</v>
      </c>
      <c r="P8" s="44">
        <f t="shared" ref="P8:P39" si="2">I8/D8</f>
        <v>3303.4026666666668</v>
      </c>
      <c r="Q8" s="52">
        <f t="shared" ref="Q8:Q39" si="3">J8/D8</f>
        <v>25338.92</v>
      </c>
      <c r="R8" s="1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</row>
    <row r="9" spans="1:76" x14ac:dyDescent="0.25">
      <c r="A9" s="4" t="s">
        <v>8</v>
      </c>
      <c r="B9" s="23" t="s">
        <v>11</v>
      </c>
      <c r="C9" s="23"/>
      <c r="D9" s="38">
        <v>31</v>
      </c>
      <c r="E9" s="39">
        <v>0</v>
      </c>
      <c r="F9" s="39">
        <v>1280543</v>
      </c>
      <c r="G9" s="39">
        <v>60533</v>
      </c>
      <c r="H9" s="39">
        <v>53297</v>
      </c>
      <c r="I9" s="39">
        <v>101751</v>
      </c>
      <c r="J9" s="40">
        <f t="shared" si="0"/>
        <v>1496124</v>
      </c>
      <c r="K9" s="33"/>
      <c r="L9" s="50">
        <f t="shared" si="1"/>
        <v>0</v>
      </c>
      <c r="M9" s="39">
        <f t="shared" ref="M9:M60" si="4">F9/D9</f>
        <v>41307.838709677417</v>
      </c>
      <c r="N9" s="44">
        <f t="shared" ref="N9:N39" si="5">G9/D9</f>
        <v>1952.6774193548388</v>
      </c>
      <c r="O9" s="44">
        <f t="shared" ref="O9:O60" si="6">H9/D9</f>
        <v>1719.258064516129</v>
      </c>
      <c r="P9" s="44">
        <f t="shared" si="2"/>
        <v>3282.2903225806454</v>
      </c>
      <c r="Q9" s="53">
        <f t="shared" si="3"/>
        <v>48262.06451612903</v>
      </c>
      <c r="R9" s="1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</row>
    <row r="10" spans="1:76" x14ac:dyDescent="0.25">
      <c r="A10" s="5" t="s">
        <v>9</v>
      </c>
      <c r="B10" s="12" t="s">
        <v>12</v>
      </c>
      <c r="C10" s="12"/>
      <c r="D10" s="41">
        <v>227</v>
      </c>
      <c r="E10" s="42">
        <v>1160674</v>
      </c>
      <c r="F10" s="42">
        <v>4849224</v>
      </c>
      <c r="G10" s="42">
        <v>1066176</v>
      </c>
      <c r="H10" s="42">
        <v>454729</v>
      </c>
      <c r="I10" s="42">
        <v>574131</v>
      </c>
      <c r="J10" s="43">
        <f t="shared" si="0"/>
        <v>8104934</v>
      </c>
      <c r="K10" s="33"/>
      <c r="L10" s="54">
        <f t="shared" si="1"/>
        <v>5113.101321585903</v>
      </c>
      <c r="M10" s="45">
        <f t="shared" si="4"/>
        <v>21362.22026431718</v>
      </c>
      <c r="N10" s="55">
        <f t="shared" si="5"/>
        <v>4696.8105726872245</v>
      </c>
      <c r="O10" s="55">
        <f t="shared" si="6"/>
        <v>2003.2114537444934</v>
      </c>
      <c r="P10" s="55">
        <f t="shared" si="2"/>
        <v>2529.2114537444936</v>
      </c>
      <c r="Q10" s="56">
        <f t="shared" si="3"/>
        <v>35704.555066079294</v>
      </c>
      <c r="R10" s="1"/>
    </row>
    <row r="11" spans="1:76" x14ac:dyDescent="0.25">
      <c r="A11" s="4" t="s">
        <v>9</v>
      </c>
      <c r="B11" s="14" t="s">
        <v>14</v>
      </c>
      <c r="C11" s="14"/>
      <c r="D11" s="35">
        <v>48422</v>
      </c>
      <c r="E11" s="44">
        <v>196307312</v>
      </c>
      <c r="F11" s="44">
        <v>318151132</v>
      </c>
      <c r="G11" s="44">
        <v>20593620</v>
      </c>
      <c r="H11" s="44">
        <v>6422043</v>
      </c>
      <c r="I11" s="44">
        <v>67901885</v>
      </c>
      <c r="J11" s="40">
        <f t="shared" si="0"/>
        <v>609375992</v>
      </c>
      <c r="K11" s="33"/>
      <c r="L11" s="50">
        <f t="shared" si="1"/>
        <v>4054.0934286068318</v>
      </c>
      <c r="M11" s="39">
        <f t="shared" si="4"/>
        <v>6570.3839577051749</v>
      </c>
      <c r="N11" s="57">
        <f t="shared" si="5"/>
        <v>425.29470075585476</v>
      </c>
      <c r="O11" s="57">
        <f t="shared" si="6"/>
        <v>132.62655404568173</v>
      </c>
      <c r="P11" s="57">
        <f t="shared" si="2"/>
        <v>1402.2941018545289</v>
      </c>
      <c r="Q11" s="53">
        <f t="shared" si="3"/>
        <v>12584.692742968073</v>
      </c>
      <c r="R11" s="1"/>
    </row>
    <row r="12" spans="1:76" x14ac:dyDescent="0.25">
      <c r="A12" s="4" t="s">
        <v>8</v>
      </c>
      <c r="B12" s="23" t="s">
        <v>15</v>
      </c>
      <c r="C12" s="23"/>
      <c r="D12" s="38">
        <v>276</v>
      </c>
      <c r="E12" s="39">
        <v>0</v>
      </c>
      <c r="F12" s="39">
        <v>2214247</v>
      </c>
      <c r="G12" s="39">
        <v>4345744</v>
      </c>
      <c r="H12" s="39">
        <v>106789</v>
      </c>
      <c r="I12" s="39">
        <v>1061610</v>
      </c>
      <c r="J12" s="40">
        <f t="shared" si="0"/>
        <v>7728390</v>
      </c>
      <c r="K12" s="33"/>
      <c r="L12" s="50">
        <f t="shared" si="1"/>
        <v>0</v>
      </c>
      <c r="M12" s="39">
        <f t="shared" si="4"/>
        <v>8022.634057971014</v>
      </c>
      <c r="N12" s="57">
        <f t="shared" si="5"/>
        <v>15745.449275362318</v>
      </c>
      <c r="O12" s="57">
        <f t="shared" si="6"/>
        <v>386.91666666666669</v>
      </c>
      <c r="P12" s="57">
        <f t="shared" si="2"/>
        <v>3846.413043478261</v>
      </c>
      <c r="Q12" s="53">
        <f t="shared" si="3"/>
        <v>28001.41304347826</v>
      </c>
      <c r="R12" s="1"/>
    </row>
    <row r="13" spans="1:76" x14ac:dyDescent="0.25">
      <c r="A13" s="5" t="s">
        <v>8</v>
      </c>
      <c r="B13" s="12" t="s">
        <v>16</v>
      </c>
      <c r="C13" s="12"/>
      <c r="D13" s="41">
        <v>1594</v>
      </c>
      <c r="E13" s="45">
        <v>0</v>
      </c>
      <c r="F13" s="45">
        <v>27616505</v>
      </c>
      <c r="G13" s="45">
        <v>15198572</v>
      </c>
      <c r="H13" s="45">
        <v>5678831</v>
      </c>
      <c r="I13" s="45">
        <v>10759563</v>
      </c>
      <c r="J13" s="43">
        <f t="shared" si="0"/>
        <v>59253471</v>
      </c>
      <c r="K13" s="33"/>
      <c r="L13" s="54">
        <f t="shared" si="1"/>
        <v>0</v>
      </c>
      <c r="M13" s="45">
        <f t="shared" si="4"/>
        <v>17325.285445420326</v>
      </c>
      <c r="N13" s="55">
        <f t="shared" si="5"/>
        <v>9534.8632371392723</v>
      </c>
      <c r="O13" s="55">
        <f t="shared" si="6"/>
        <v>3562.6292346298619</v>
      </c>
      <c r="P13" s="55">
        <f t="shared" si="2"/>
        <v>6750.0395232120454</v>
      </c>
      <c r="Q13" s="56">
        <f t="shared" si="3"/>
        <v>37172.817440401508</v>
      </c>
      <c r="R13" s="1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</row>
    <row r="14" spans="1:76" x14ac:dyDescent="0.25">
      <c r="A14" s="4" t="s">
        <v>9</v>
      </c>
      <c r="B14" s="14" t="s">
        <v>17</v>
      </c>
      <c r="C14" s="14"/>
      <c r="D14" s="35">
        <v>150</v>
      </c>
      <c r="E14" s="44">
        <v>1291103</v>
      </c>
      <c r="F14" s="44">
        <v>1663518</v>
      </c>
      <c r="G14" s="44">
        <v>201570</v>
      </c>
      <c r="H14" s="44">
        <v>131262</v>
      </c>
      <c r="I14" s="44">
        <v>734662</v>
      </c>
      <c r="J14" s="40">
        <f t="shared" si="0"/>
        <v>4022115</v>
      </c>
      <c r="K14" s="33"/>
      <c r="L14" s="50">
        <f t="shared" si="1"/>
        <v>8607.3533333333326</v>
      </c>
      <c r="M14" s="39">
        <f t="shared" si="4"/>
        <v>11090.12</v>
      </c>
      <c r="N14" s="44">
        <f t="shared" si="5"/>
        <v>1343.8</v>
      </c>
      <c r="O14" s="44">
        <f t="shared" si="6"/>
        <v>875.08</v>
      </c>
      <c r="P14" s="44">
        <f t="shared" si="2"/>
        <v>4897.7466666666669</v>
      </c>
      <c r="Q14" s="53">
        <f t="shared" si="3"/>
        <v>26814.1</v>
      </c>
      <c r="R14" s="1"/>
    </row>
    <row r="15" spans="1:76" x14ac:dyDescent="0.25">
      <c r="A15" s="4" t="s">
        <v>8</v>
      </c>
      <c r="B15" s="23" t="s">
        <v>18</v>
      </c>
      <c r="C15" s="23"/>
      <c r="D15" s="38">
        <v>149</v>
      </c>
      <c r="E15" s="39">
        <v>0</v>
      </c>
      <c r="F15" s="39">
        <v>2896418</v>
      </c>
      <c r="G15" s="39">
        <v>690111</v>
      </c>
      <c r="H15" s="39">
        <v>207929</v>
      </c>
      <c r="I15" s="39">
        <v>1121718</v>
      </c>
      <c r="J15" s="40">
        <f t="shared" si="0"/>
        <v>4916176</v>
      </c>
      <c r="K15" s="33"/>
      <c r="L15" s="50">
        <f t="shared" si="1"/>
        <v>0</v>
      </c>
      <c r="M15" s="39">
        <f t="shared" si="4"/>
        <v>19439.046979865772</v>
      </c>
      <c r="N15" s="44">
        <f t="shared" si="5"/>
        <v>4631.6174496644298</v>
      </c>
      <c r="O15" s="44">
        <f t="shared" si="6"/>
        <v>1395.4966442953021</v>
      </c>
      <c r="P15" s="44">
        <f t="shared" si="2"/>
        <v>7528.3087248322145</v>
      </c>
      <c r="Q15" s="53">
        <f t="shared" si="3"/>
        <v>32994.469798657716</v>
      </c>
      <c r="R15" s="1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</row>
    <row r="16" spans="1:76" x14ac:dyDescent="0.25">
      <c r="A16" s="5" t="s">
        <v>8</v>
      </c>
      <c r="B16" s="12" t="s">
        <v>64</v>
      </c>
      <c r="C16" s="12"/>
      <c r="D16" s="41">
        <v>245</v>
      </c>
      <c r="E16" s="45">
        <v>0</v>
      </c>
      <c r="F16" s="45">
        <v>2318111</v>
      </c>
      <c r="G16" s="45">
        <v>244266</v>
      </c>
      <c r="H16" s="45">
        <v>233595</v>
      </c>
      <c r="I16" s="45">
        <v>2627603</v>
      </c>
      <c r="J16" s="43">
        <f t="shared" si="0"/>
        <v>5423575</v>
      </c>
      <c r="K16" s="33"/>
      <c r="L16" s="54">
        <f t="shared" si="1"/>
        <v>0</v>
      </c>
      <c r="M16" s="45">
        <f t="shared" si="4"/>
        <v>9461.6775510204079</v>
      </c>
      <c r="N16" s="55">
        <f t="shared" si="5"/>
        <v>997.00408163265308</v>
      </c>
      <c r="O16" s="55">
        <f t="shared" si="6"/>
        <v>953.44897959183675</v>
      </c>
      <c r="P16" s="55">
        <f t="shared" si="2"/>
        <v>10724.910204081632</v>
      </c>
      <c r="Q16" s="56">
        <f t="shared" si="3"/>
        <v>22137.040816326531</v>
      </c>
      <c r="R16" s="1"/>
    </row>
    <row r="17" spans="1:78" x14ac:dyDescent="0.25">
      <c r="A17" s="4" t="s">
        <v>8</v>
      </c>
      <c r="B17" s="14" t="s">
        <v>19</v>
      </c>
      <c r="C17" s="14"/>
      <c r="D17" s="35">
        <v>490</v>
      </c>
      <c r="E17" s="44">
        <v>0</v>
      </c>
      <c r="F17" s="44">
        <v>6953657</v>
      </c>
      <c r="G17" s="44">
        <v>398494</v>
      </c>
      <c r="H17" s="44">
        <v>67342</v>
      </c>
      <c r="I17" s="44">
        <v>654057</v>
      </c>
      <c r="J17" s="40">
        <f t="shared" si="0"/>
        <v>8073550</v>
      </c>
      <c r="K17" s="33"/>
      <c r="L17" s="50">
        <f t="shared" si="1"/>
        <v>0</v>
      </c>
      <c r="M17" s="39">
        <f t="shared" si="4"/>
        <v>14191.136734693877</v>
      </c>
      <c r="N17" s="44">
        <f t="shared" si="5"/>
        <v>813.25306122448978</v>
      </c>
      <c r="O17" s="44">
        <f t="shared" si="6"/>
        <v>137.4326530612245</v>
      </c>
      <c r="P17" s="44">
        <f t="shared" si="2"/>
        <v>1334.8102040816327</v>
      </c>
      <c r="Q17" s="53">
        <f t="shared" si="3"/>
        <v>16476.632653061224</v>
      </c>
      <c r="R17" s="1"/>
      <c r="S17" s="13"/>
      <c r="T17" s="13"/>
      <c r="U17" s="13"/>
      <c r="V17" s="13"/>
      <c r="W17" s="13"/>
      <c r="X17" s="13"/>
      <c r="Y17" s="13"/>
    </row>
    <row r="18" spans="1:78" x14ac:dyDescent="0.25">
      <c r="A18" s="4" t="s">
        <v>9</v>
      </c>
      <c r="B18" s="23" t="s">
        <v>20</v>
      </c>
      <c r="C18" s="23"/>
      <c r="D18" s="38">
        <v>325</v>
      </c>
      <c r="E18" s="39">
        <v>1790940</v>
      </c>
      <c r="F18" s="39">
        <v>3369307</v>
      </c>
      <c r="G18" s="39">
        <v>26976</v>
      </c>
      <c r="H18" s="39">
        <v>85621</v>
      </c>
      <c r="I18" s="39">
        <v>352455</v>
      </c>
      <c r="J18" s="40">
        <f t="shared" si="0"/>
        <v>5625299</v>
      </c>
      <c r="K18" s="33"/>
      <c r="L18" s="50">
        <f t="shared" si="1"/>
        <v>5510.5846153846151</v>
      </c>
      <c r="M18" s="39">
        <f t="shared" si="4"/>
        <v>10367.098461538462</v>
      </c>
      <c r="N18" s="44">
        <f t="shared" si="5"/>
        <v>83.003076923076918</v>
      </c>
      <c r="O18" s="44">
        <f t="shared" si="6"/>
        <v>263.44923076923078</v>
      </c>
      <c r="P18" s="44">
        <f t="shared" si="2"/>
        <v>1084.4769230769232</v>
      </c>
      <c r="Q18" s="53">
        <f t="shared" si="3"/>
        <v>17308.612307692307</v>
      </c>
      <c r="R18" s="1"/>
      <c r="S18" s="13"/>
      <c r="T18" s="13"/>
      <c r="U18" s="13"/>
      <c r="V18" s="13"/>
    </row>
    <row r="19" spans="1:78" x14ac:dyDescent="0.25">
      <c r="A19" s="5" t="s">
        <v>9</v>
      </c>
      <c r="B19" s="12" t="s">
        <v>21</v>
      </c>
      <c r="C19" s="12"/>
      <c r="D19" s="41">
        <v>657</v>
      </c>
      <c r="E19" s="45">
        <v>674482</v>
      </c>
      <c r="F19" s="45">
        <v>5068979</v>
      </c>
      <c r="G19" s="45">
        <v>703979</v>
      </c>
      <c r="H19" s="45">
        <v>263158</v>
      </c>
      <c r="I19" s="45">
        <v>1015836</v>
      </c>
      <c r="J19" s="43">
        <f t="shared" si="0"/>
        <v>7726434</v>
      </c>
      <c r="K19" s="33"/>
      <c r="L19" s="54">
        <f t="shared" si="1"/>
        <v>1026.6088280060883</v>
      </c>
      <c r="M19" s="45">
        <f t="shared" si="4"/>
        <v>7715.340943683409</v>
      </c>
      <c r="N19" s="55">
        <f t="shared" si="5"/>
        <v>1071.5053272450532</v>
      </c>
      <c r="O19" s="55">
        <f t="shared" si="6"/>
        <v>400.54490106544898</v>
      </c>
      <c r="P19" s="55">
        <f t="shared" si="2"/>
        <v>1546.1735159817351</v>
      </c>
      <c r="Q19" s="56">
        <f t="shared" si="3"/>
        <v>11760.173515981734</v>
      </c>
      <c r="R19" s="1"/>
    </row>
    <row r="20" spans="1:78" x14ac:dyDescent="0.25">
      <c r="A20" s="4" t="s">
        <v>8</v>
      </c>
      <c r="B20" s="14" t="s">
        <v>22</v>
      </c>
      <c r="C20" s="14"/>
      <c r="D20" s="35">
        <v>917</v>
      </c>
      <c r="E20" s="44">
        <v>0</v>
      </c>
      <c r="F20" s="44">
        <v>10232561</v>
      </c>
      <c r="G20" s="44">
        <v>432140</v>
      </c>
      <c r="H20" s="44">
        <v>215375</v>
      </c>
      <c r="I20" s="44">
        <v>1284179</v>
      </c>
      <c r="J20" s="40">
        <f t="shared" si="0"/>
        <v>12164255</v>
      </c>
      <c r="K20" s="33"/>
      <c r="L20" s="50">
        <f t="shared" si="1"/>
        <v>0</v>
      </c>
      <c r="M20" s="39">
        <f t="shared" si="4"/>
        <v>11158.736095965103</v>
      </c>
      <c r="N20" s="44">
        <f t="shared" si="5"/>
        <v>471.25408942202836</v>
      </c>
      <c r="O20" s="44">
        <f t="shared" si="6"/>
        <v>234.8691384950927</v>
      </c>
      <c r="P20" s="44">
        <f t="shared" si="2"/>
        <v>1400.4133042529988</v>
      </c>
      <c r="Q20" s="53">
        <f t="shared" si="3"/>
        <v>13265.272628135224</v>
      </c>
      <c r="R20" s="1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</row>
    <row r="21" spans="1:78" x14ac:dyDescent="0.25">
      <c r="A21" s="4" t="s">
        <v>9</v>
      </c>
      <c r="B21" s="23" t="s">
        <v>23</v>
      </c>
      <c r="C21" s="23"/>
      <c r="D21" s="38">
        <v>716</v>
      </c>
      <c r="E21" s="39">
        <v>2069720</v>
      </c>
      <c r="F21" s="39">
        <v>5674274</v>
      </c>
      <c r="G21" s="39">
        <v>20678</v>
      </c>
      <c r="H21" s="39">
        <v>126312</v>
      </c>
      <c r="I21" s="39">
        <v>272013</v>
      </c>
      <c r="J21" s="40">
        <f t="shared" si="0"/>
        <v>8162997</v>
      </c>
      <c r="K21" s="33"/>
      <c r="L21" s="50">
        <f t="shared" si="1"/>
        <v>2890.6703910614524</v>
      </c>
      <c r="M21" s="39">
        <f t="shared" si="4"/>
        <v>7924.9636871508383</v>
      </c>
      <c r="N21" s="44">
        <f t="shared" si="5"/>
        <v>28.879888268156424</v>
      </c>
      <c r="O21" s="44">
        <f t="shared" si="6"/>
        <v>176.41340782122904</v>
      </c>
      <c r="P21" s="44">
        <f t="shared" si="2"/>
        <v>379.90642458100558</v>
      </c>
      <c r="Q21" s="53">
        <f t="shared" si="3"/>
        <v>11400.833798882682</v>
      </c>
      <c r="R21" s="1"/>
    </row>
    <row r="22" spans="1:78" x14ac:dyDescent="0.25">
      <c r="A22" s="5" t="s">
        <v>9</v>
      </c>
      <c r="B22" s="12" t="s">
        <v>24</v>
      </c>
      <c r="C22" s="12"/>
      <c r="D22" s="41">
        <v>473</v>
      </c>
      <c r="E22" s="45">
        <v>1250000</v>
      </c>
      <c r="F22" s="45">
        <v>6070364</v>
      </c>
      <c r="G22" s="45">
        <v>892727</v>
      </c>
      <c r="H22" s="45">
        <v>189481</v>
      </c>
      <c r="I22" s="45">
        <v>944054</v>
      </c>
      <c r="J22" s="43">
        <f t="shared" si="0"/>
        <v>9346626</v>
      </c>
      <c r="K22" s="33"/>
      <c r="L22" s="54">
        <f t="shared" si="1"/>
        <v>2642.7061310782242</v>
      </c>
      <c r="M22" s="45">
        <f t="shared" si="4"/>
        <v>12833.750528541226</v>
      </c>
      <c r="N22" s="55">
        <f t="shared" si="5"/>
        <v>1887.3720930232557</v>
      </c>
      <c r="O22" s="55">
        <f t="shared" si="6"/>
        <v>400.59408033826639</v>
      </c>
      <c r="P22" s="55">
        <f t="shared" si="2"/>
        <v>1995.8858350951375</v>
      </c>
      <c r="Q22" s="56">
        <f t="shared" si="3"/>
        <v>19760.308668076112</v>
      </c>
      <c r="R22" s="1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</row>
    <row r="23" spans="1:78" x14ac:dyDescent="0.25">
      <c r="A23" s="4" t="s">
        <v>9</v>
      </c>
      <c r="B23" s="14" t="s">
        <v>25</v>
      </c>
      <c r="C23" s="14"/>
      <c r="D23" s="35">
        <v>14277</v>
      </c>
      <c r="E23" s="44">
        <v>46586695</v>
      </c>
      <c r="F23" s="44">
        <v>117371927</v>
      </c>
      <c r="G23" s="44">
        <v>14051688</v>
      </c>
      <c r="H23" s="44">
        <v>1211284</v>
      </c>
      <c r="I23" s="44">
        <v>18553548</v>
      </c>
      <c r="J23" s="40">
        <f t="shared" si="0"/>
        <v>197775142</v>
      </c>
      <c r="K23" s="33"/>
      <c r="L23" s="50">
        <f t="shared" si="1"/>
        <v>3263.0591160607969</v>
      </c>
      <c r="M23" s="39">
        <f t="shared" si="4"/>
        <v>8221.0497303355041</v>
      </c>
      <c r="N23" s="57">
        <f t="shared" si="5"/>
        <v>984.21853330531621</v>
      </c>
      <c r="O23" s="57">
        <f t="shared" si="6"/>
        <v>84.84163339637179</v>
      </c>
      <c r="P23" s="57">
        <f t="shared" si="2"/>
        <v>1299.5410800588359</v>
      </c>
      <c r="Q23" s="53">
        <f t="shared" si="3"/>
        <v>13852.710093156826</v>
      </c>
      <c r="R23" s="1"/>
    </row>
    <row r="24" spans="1:78" x14ac:dyDescent="0.25">
      <c r="A24" s="4" t="s">
        <v>9</v>
      </c>
      <c r="B24" s="23" t="s">
        <v>26</v>
      </c>
      <c r="C24" s="23"/>
      <c r="D24" s="38">
        <v>3741</v>
      </c>
      <c r="E24" s="39">
        <v>1701144</v>
      </c>
      <c r="F24" s="39">
        <v>20192349</v>
      </c>
      <c r="G24" s="39">
        <v>177923</v>
      </c>
      <c r="H24" s="39">
        <v>522572</v>
      </c>
      <c r="I24" s="39">
        <v>3077761</v>
      </c>
      <c r="J24" s="40">
        <f t="shared" si="0"/>
        <v>25671749</v>
      </c>
      <c r="K24" s="33"/>
      <c r="L24" s="50">
        <f t="shared" si="1"/>
        <v>454.72975140336808</v>
      </c>
      <c r="M24" s="39">
        <f t="shared" si="4"/>
        <v>5397.580593424218</v>
      </c>
      <c r="N24" s="57">
        <f t="shared" si="5"/>
        <v>47.560278000534616</v>
      </c>
      <c r="O24" s="57">
        <f t="shared" si="6"/>
        <v>139.68778401496925</v>
      </c>
      <c r="P24" s="57">
        <f t="shared" si="2"/>
        <v>822.71077252071643</v>
      </c>
      <c r="Q24" s="53">
        <f t="shared" si="3"/>
        <v>6862.2691793638069</v>
      </c>
      <c r="R24" s="1"/>
    </row>
    <row r="25" spans="1:78" x14ac:dyDescent="0.25">
      <c r="A25" s="5" t="s">
        <v>9</v>
      </c>
      <c r="B25" s="12" t="s">
        <v>27</v>
      </c>
      <c r="C25" s="12"/>
      <c r="D25" s="41">
        <v>307</v>
      </c>
      <c r="E25" s="45">
        <v>1744865</v>
      </c>
      <c r="F25" s="45">
        <v>3274275</v>
      </c>
      <c r="G25" s="45">
        <v>0</v>
      </c>
      <c r="H25" s="45">
        <v>182614</v>
      </c>
      <c r="I25" s="45">
        <v>505123</v>
      </c>
      <c r="J25" s="43">
        <f t="shared" si="0"/>
        <v>5706877</v>
      </c>
      <c r="K25" s="33"/>
      <c r="L25" s="54">
        <f t="shared" si="1"/>
        <v>5683.5993485342024</v>
      </c>
      <c r="M25" s="45">
        <f t="shared" si="4"/>
        <v>10665.390879478828</v>
      </c>
      <c r="N25" s="55">
        <f t="shared" si="5"/>
        <v>0</v>
      </c>
      <c r="O25" s="55">
        <f t="shared" si="6"/>
        <v>594.83387622149837</v>
      </c>
      <c r="P25" s="55">
        <f t="shared" si="2"/>
        <v>1645.3517915309446</v>
      </c>
      <c r="Q25" s="56">
        <f t="shared" si="3"/>
        <v>18589.175895765471</v>
      </c>
      <c r="R25" s="1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</row>
    <row r="26" spans="1:78" x14ac:dyDescent="0.25">
      <c r="A26" s="4" t="s">
        <v>9</v>
      </c>
      <c r="B26" s="14" t="s">
        <v>28</v>
      </c>
      <c r="C26" s="14"/>
      <c r="D26" s="35">
        <v>114</v>
      </c>
      <c r="E26" s="44">
        <v>674727</v>
      </c>
      <c r="F26" s="44">
        <v>2076691</v>
      </c>
      <c r="G26" s="44">
        <v>331870</v>
      </c>
      <c r="H26" s="44">
        <v>81274</v>
      </c>
      <c r="I26" s="44">
        <v>305298</v>
      </c>
      <c r="J26" s="40">
        <f t="shared" si="0"/>
        <v>3469860</v>
      </c>
      <c r="K26" s="33"/>
      <c r="L26" s="50">
        <f t="shared" si="1"/>
        <v>5918.6578947368425</v>
      </c>
      <c r="M26" s="39">
        <f t="shared" si="4"/>
        <v>18216.587719298244</v>
      </c>
      <c r="N26" s="57">
        <f t="shared" si="5"/>
        <v>2911.1403508771928</v>
      </c>
      <c r="O26" s="57">
        <f t="shared" si="6"/>
        <v>712.92982456140351</v>
      </c>
      <c r="P26" s="57">
        <f t="shared" si="2"/>
        <v>2678.0526315789475</v>
      </c>
      <c r="Q26" s="53">
        <f t="shared" si="3"/>
        <v>30437.36842105263</v>
      </c>
      <c r="R26" s="1"/>
    </row>
    <row r="27" spans="1:78" x14ac:dyDescent="0.25">
      <c r="A27" s="4" t="s">
        <v>9</v>
      </c>
      <c r="B27" s="23" t="s">
        <v>29</v>
      </c>
      <c r="C27" s="23"/>
      <c r="D27" s="38">
        <v>44</v>
      </c>
      <c r="E27" s="39">
        <v>64000</v>
      </c>
      <c r="F27" s="39">
        <v>1129030</v>
      </c>
      <c r="G27" s="39">
        <v>538742</v>
      </c>
      <c r="H27" s="39">
        <v>151658</v>
      </c>
      <c r="I27" s="39">
        <v>253100</v>
      </c>
      <c r="J27" s="40">
        <f t="shared" si="0"/>
        <v>2136530</v>
      </c>
      <c r="K27" s="33"/>
      <c r="L27" s="50">
        <f t="shared" si="1"/>
        <v>1454.5454545454545</v>
      </c>
      <c r="M27" s="39">
        <f t="shared" si="4"/>
        <v>25659.772727272728</v>
      </c>
      <c r="N27" s="57">
        <f t="shared" si="5"/>
        <v>12244.136363636364</v>
      </c>
      <c r="O27" s="57">
        <f t="shared" si="6"/>
        <v>3446.7727272727275</v>
      </c>
      <c r="P27" s="57">
        <f t="shared" si="2"/>
        <v>5752.272727272727</v>
      </c>
      <c r="Q27" s="53">
        <f t="shared" si="3"/>
        <v>48557.5</v>
      </c>
      <c r="R27" s="1"/>
    </row>
    <row r="28" spans="1:78" x14ac:dyDescent="0.25">
      <c r="A28" s="5" t="s">
        <v>8</v>
      </c>
      <c r="B28" s="12" t="s">
        <v>30</v>
      </c>
      <c r="C28" s="12"/>
      <c r="D28" s="41">
        <v>322</v>
      </c>
      <c r="E28" s="45">
        <v>0</v>
      </c>
      <c r="F28" s="45">
        <v>5264969</v>
      </c>
      <c r="G28" s="45">
        <v>400408</v>
      </c>
      <c r="H28" s="45">
        <v>1111785</v>
      </c>
      <c r="I28" s="45">
        <v>1110155</v>
      </c>
      <c r="J28" s="43">
        <f t="shared" si="0"/>
        <v>7887317</v>
      </c>
      <c r="K28" s="33"/>
      <c r="L28" s="54">
        <f t="shared" si="1"/>
        <v>0</v>
      </c>
      <c r="M28" s="45">
        <f t="shared" si="4"/>
        <v>16350.835403726707</v>
      </c>
      <c r="N28" s="55">
        <f t="shared" si="5"/>
        <v>1243.5031055900622</v>
      </c>
      <c r="O28" s="55">
        <f t="shared" si="6"/>
        <v>3452.7484472049691</v>
      </c>
      <c r="P28" s="55">
        <f t="shared" si="2"/>
        <v>3447.6863354037268</v>
      </c>
      <c r="Q28" s="56">
        <f t="shared" si="3"/>
        <v>24494.773291925467</v>
      </c>
      <c r="R28" s="1"/>
    </row>
    <row r="29" spans="1:78" x14ac:dyDescent="0.25">
      <c r="A29" s="4" t="s">
        <v>9</v>
      </c>
      <c r="B29" s="14" t="s">
        <v>31</v>
      </c>
      <c r="C29" s="14"/>
      <c r="D29" s="35">
        <v>4952</v>
      </c>
      <c r="E29" s="44">
        <v>25429600</v>
      </c>
      <c r="F29" s="44">
        <v>37855217</v>
      </c>
      <c r="G29" s="44">
        <v>350644</v>
      </c>
      <c r="H29" s="44">
        <v>370850</v>
      </c>
      <c r="I29" s="44">
        <v>6137471</v>
      </c>
      <c r="J29" s="40">
        <f t="shared" si="0"/>
        <v>70143782</v>
      </c>
      <c r="K29" s="33"/>
      <c r="L29" s="50">
        <f t="shared" si="1"/>
        <v>5135.2180936995155</v>
      </c>
      <c r="M29" s="39">
        <f t="shared" si="4"/>
        <v>7644.4299273020997</v>
      </c>
      <c r="N29" s="44">
        <f t="shared" si="5"/>
        <v>70.808562197092087</v>
      </c>
      <c r="O29" s="44">
        <f t="shared" si="6"/>
        <v>74.8889337641357</v>
      </c>
      <c r="P29" s="44">
        <f t="shared" si="2"/>
        <v>1239.392366720517</v>
      </c>
      <c r="Q29" s="53">
        <f t="shared" si="3"/>
        <v>14164.73788368336</v>
      </c>
      <c r="R29" s="1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</row>
    <row r="30" spans="1:78" x14ac:dyDescent="0.25">
      <c r="A30" s="4" t="s">
        <v>9</v>
      </c>
      <c r="B30" s="23" t="s">
        <v>32</v>
      </c>
      <c r="C30" s="23"/>
      <c r="D30" s="38">
        <v>93</v>
      </c>
      <c r="E30" s="39">
        <v>252227</v>
      </c>
      <c r="F30" s="39">
        <v>1358886</v>
      </c>
      <c r="G30" s="39">
        <v>455770</v>
      </c>
      <c r="H30" s="39">
        <v>130129</v>
      </c>
      <c r="I30" s="39">
        <v>448847</v>
      </c>
      <c r="J30" s="40">
        <f t="shared" si="0"/>
        <v>2645859</v>
      </c>
      <c r="K30" s="33"/>
      <c r="L30" s="50">
        <f t="shared" si="1"/>
        <v>2712.1182795698924</v>
      </c>
      <c r="M30" s="39">
        <f t="shared" si="4"/>
        <v>14611.677419354839</v>
      </c>
      <c r="N30" s="44">
        <f t="shared" si="5"/>
        <v>4900.7526881720432</v>
      </c>
      <c r="O30" s="44">
        <f t="shared" si="6"/>
        <v>1399.236559139785</v>
      </c>
      <c r="P30" s="44">
        <f t="shared" si="2"/>
        <v>4826.311827956989</v>
      </c>
      <c r="Q30" s="53">
        <f t="shared" si="3"/>
        <v>28450.096774193549</v>
      </c>
      <c r="R30" s="1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</row>
    <row r="31" spans="1:78" x14ac:dyDescent="0.25">
      <c r="A31" s="5" t="s">
        <v>8</v>
      </c>
      <c r="B31" s="12" t="s">
        <v>33</v>
      </c>
      <c r="C31" s="12"/>
      <c r="D31" s="41">
        <v>312</v>
      </c>
      <c r="E31" s="45">
        <v>0</v>
      </c>
      <c r="F31" s="45">
        <v>3677902</v>
      </c>
      <c r="G31" s="45">
        <v>2469218</v>
      </c>
      <c r="H31" s="45">
        <v>450453</v>
      </c>
      <c r="I31" s="45">
        <v>1200491</v>
      </c>
      <c r="J31" s="43">
        <f t="shared" si="0"/>
        <v>7798064</v>
      </c>
      <c r="K31" s="33"/>
      <c r="L31" s="54">
        <f t="shared" si="1"/>
        <v>0</v>
      </c>
      <c r="M31" s="45">
        <f t="shared" si="4"/>
        <v>11788.147435897436</v>
      </c>
      <c r="N31" s="55">
        <f t="shared" si="5"/>
        <v>7914.1602564102568</v>
      </c>
      <c r="O31" s="55">
        <f t="shared" si="6"/>
        <v>1443.7596153846155</v>
      </c>
      <c r="P31" s="55">
        <f t="shared" si="2"/>
        <v>3847.727564102564</v>
      </c>
      <c r="Q31" s="56">
        <f t="shared" si="3"/>
        <v>24993.794871794871</v>
      </c>
      <c r="R31" s="1"/>
    </row>
    <row r="32" spans="1:78" x14ac:dyDescent="0.25">
      <c r="A32" s="4" t="s">
        <v>9</v>
      </c>
      <c r="B32" s="14" t="s">
        <v>34</v>
      </c>
      <c r="C32" s="14"/>
      <c r="D32" s="35">
        <v>8970</v>
      </c>
      <c r="E32" s="44">
        <v>43251135</v>
      </c>
      <c r="F32" s="44">
        <v>73570872</v>
      </c>
      <c r="G32" s="44">
        <v>524142</v>
      </c>
      <c r="H32" s="44">
        <v>851263</v>
      </c>
      <c r="I32" s="44">
        <v>9966524</v>
      </c>
      <c r="J32" s="40">
        <f t="shared" si="0"/>
        <v>128163936</v>
      </c>
      <c r="K32" s="33"/>
      <c r="L32" s="50">
        <f t="shared" si="1"/>
        <v>4821.7541806020063</v>
      </c>
      <c r="M32" s="39">
        <f t="shared" si="4"/>
        <v>8201.8809364548488</v>
      </c>
      <c r="N32" s="44">
        <f t="shared" si="5"/>
        <v>58.432775919732443</v>
      </c>
      <c r="O32" s="44">
        <f t="shared" si="6"/>
        <v>94.901114827201781</v>
      </c>
      <c r="P32" s="44">
        <f t="shared" si="2"/>
        <v>1111.0952062430324</v>
      </c>
      <c r="Q32" s="53">
        <f t="shared" si="3"/>
        <v>14288.064214046823</v>
      </c>
      <c r="R32" s="1"/>
    </row>
    <row r="33" spans="1:74" x14ac:dyDescent="0.25">
      <c r="A33" s="4" t="s">
        <v>9</v>
      </c>
      <c r="B33" s="23" t="s">
        <v>35</v>
      </c>
      <c r="C33" s="23"/>
      <c r="D33" s="38">
        <v>2201</v>
      </c>
      <c r="E33" s="39">
        <v>8650000</v>
      </c>
      <c r="F33" s="39">
        <v>18422787</v>
      </c>
      <c r="G33" s="39">
        <v>167850</v>
      </c>
      <c r="H33" s="39">
        <v>176605</v>
      </c>
      <c r="I33" s="39">
        <v>2647201</v>
      </c>
      <c r="J33" s="40">
        <f t="shared" si="0"/>
        <v>30064443</v>
      </c>
      <c r="K33" s="33"/>
      <c r="L33" s="50">
        <f t="shared" si="1"/>
        <v>3930.0318037255793</v>
      </c>
      <c r="M33" s="39">
        <f t="shared" si="4"/>
        <v>8370.1894593366651</v>
      </c>
      <c r="N33" s="44">
        <f t="shared" si="5"/>
        <v>76.260790549750112</v>
      </c>
      <c r="O33" s="44">
        <f t="shared" si="6"/>
        <v>80.238527941844623</v>
      </c>
      <c r="P33" s="44">
        <f t="shared" si="2"/>
        <v>1202.7264879600182</v>
      </c>
      <c r="Q33" s="53">
        <f t="shared" si="3"/>
        <v>13659.447069513857</v>
      </c>
      <c r="R33" s="1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</row>
    <row r="34" spans="1:74" x14ac:dyDescent="0.25">
      <c r="A34" s="5" t="s">
        <v>9</v>
      </c>
      <c r="B34" s="12" t="s">
        <v>36</v>
      </c>
      <c r="C34" s="12"/>
      <c r="D34" s="41">
        <v>136</v>
      </c>
      <c r="E34" s="45">
        <v>463919</v>
      </c>
      <c r="F34" s="45">
        <v>2180854</v>
      </c>
      <c r="G34" s="45">
        <v>779053</v>
      </c>
      <c r="H34" s="45">
        <v>79113</v>
      </c>
      <c r="I34" s="45">
        <v>468719</v>
      </c>
      <c r="J34" s="43">
        <f t="shared" si="0"/>
        <v>3971658</v>
      </c>
      <c r="K34" s="33"/>
      <c r="L34" s="54">
        <f t="shared" si="1"/>
        <v>3411.169117647059</v>
      </c>
      <c r="M34" s="45">
        <f t="shared" si="4"/>
        <v>16035.691176470587</v>
      </c>
      <c r="N34" s="55">
        <f t="shared" si="5"/>
        <v>5728.3308823529414</v>
      </c>
      <c r="O34" s="55">
        <f t="shared" si="6"/>
        <v>581.71323529411768</v>
      </c>
      <c r="P34" s="55">
        <f t="shared" si="2"/>
        <v>3446.4632352941176</v>
      </c>
      <c r="Q34" s="56">
        <f t="shared" si="3"/>
        <v>29203.367647058825</v>
      </c>
      <c r="R34" s="1"/>
    </row>
    <row r="35" spans="1:74" x14ac:dyDescent="0.25">
      <c r="A35" s="4" t="s">
        <v>9</v>
      </c>
      <c r="B35" s="14" t="s">
        <v>37</v>
      </c>
      <c r="C35" s="14"/>
      <c r="D35" s="35">
        <v>2517</v>
      </c>
      <c r="E35" s="44">
        <v>10250350</v>
      </c>
      <c r="F35" s="44">
        <v>24916052</v>
      </c>
      <c r="G35" s="44">
        <v>2056915</v>
      </c>
      <c r="H35" s="44">
        <v>1346008</v>
      </c>
      <c r="I35" s="44">
        <v>2954113</v>
      </c>
      <c r="J35" s="40">
        <f t="shared" si="0"/>
        <v>41523438</v>
      </c>
      <c r="K35" s="33"/>
      <c r="L35" s="50">
        <f t="shared" si="1"/>
        <v>4072.4473579658325</v>
      </c>
      <c r="M35" s="39">
        <f t="shared" si="4"/>
        <v>9899.1068732618205</v>
      </c>
      <c r="N35" s="44">
        <f t="shared" si="5"/>
        <v>817.20897894318637</v>
      </c>
      <c r="O35" s="44">
        <f t="shared" si="6"/>
        <v>534.76678585617799</v>
      </c>
      <c r="P35" s="44">
        <f t="shared" si="2"/>
        <v>1173.6642828764402</v>
      </c>
      <c r="Q35" s="53">
        <f t="shared" si="3"/>
        <v>16497.194278903455</v>
      </c>
      <c r="R35" s="1"/>
    </row>
    <row r="36" spans="1:74" x14ac:dyDescent="0.25">
      <c r="A36" s="4" t="s">
        <v>8</v>
      </c>
      <c r="B36" s="23" t="s">
        <v>38</v>
      </c>
      <c r="C36" s="23"/>
      <c r="D36" s="38">
        <v>346</v>
      </c>
      <c r="E36" s="39">
        <v>0</v>
      </c>
      <c r="F36" s="39">
        <v>6482860</v>
      </c>
      <c r="G36" s="39">
        <v>2249725</v>
      </c>
      <c r="H36" s="39">
        <v>743260</v>
      </c>
      <c r="I36" s="39">
        <v>1530361</v>
      </c>
      <c r="J36" s="40">
        <f t="shared" si="0"/>
        <v>11006206</v>
      </c>
      <c r="K36" s="33"/>
      <c r="L36" s="50">
        <f t="shared" si="1"/>
        <v>0</v>
      </c>
      <c r="M36" s="39">
        <f t="shared" si="4"/>
        <v>18736.589595375721</v>
      </c>
      <c r="N36" s="57">
        <f t="shared" si="5"/>
        <v>6502.0953757225434</v>
      </c>
      <c r="O36" s="57">
        <f t="shared" si="6"/>
        <v>2148.150289017341</v>
      </c>
      <c r="P36" s="57">
        <f t="shared" si="2"/>
        <v>4423.0086705202311</v>
      </c>
      <c r="Q36" s="53">
        <f t="shared" si="3"/>
        <v>31809.843930635838</v>
      </c>
      <c r="R36" s="1"/>
      <c r="S36" s="13"/>
      <c r="T36" s="13"/>
      <c r="U36" s="13"/>
      <c r="V36" s="13"/>
      <c r="W36" s="13"/>
      <c r="X36" s="13"/>
      <c r="Y36" s="13"/>
    </row>
    <row r="37" spans="1:74" x14ac:dyDescent="0.25">
      <c r="A37" s="5" t="s">
        <v>9</v>
      </c>
      <c r="B37" s="12" t="s">
        <v>39</v>
      </c>
      <c r="C37" s="12"/>
      <c r="D37" s="41">
        <v>326</v>
      </c>
      <c r="E37" s="45">
        <v>1028792</v>
      </c>
      <c r="F37" s="45">
        <v>9118809</v>
      </c>
      <c r="G37" s="45">
        <v>2357466</v>
      </c>
      <c r="H37" s="45">
        <v>1063913</v>
      </c>
      <c r="I37" s="45">
        <v>1721042</v>
      </c>
      <c r="J37" s="43">
        <f t="shared" si="0"/>
        <v>15290022</v>
      </c>
      <c r="K37" s="33"/>
      <c r="L37" s="54">
        <f t="shared" si="1"/>
        <v>3155.8036809815949</v>
      </c>
      <c r="M37" s="45">
        <f t="shared" si="4"/>
        <v>27971.806748466257</v>
      </c>
      <c r="N37" s="55">
        <f t="shared" si="5"/>
        <v>7231.4907975460119</v>
      </c>
      <c r="O37" s="55">
        <f t="shared" si="6"/>
        <v>3263.5368098159511</v>
      </c>
      <c r="P37" s="55">
        <f t="shared" si="2"/>
        <v>5279.2699386503064</v>
      </c>
      <c r="Q37" s="56">
        <f t="shared" si="3"/>
        <v>46901.907975460126</v>
      </c>
      <c r="R37" s="1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</row>
    <row r="38" spans="1:74" x14ac:dyDescent="0.25">
      <c r="A38" s="4" t="s">
        <v>8</v>
      </c>
      <c r="B38" s="14" t="s">
        <v>40</v>
      </c>
      <c r="C38" s="14"/>
      <c r="D38" s="35">
        <v>3972</v>
      </c>
      <c r="E38" s="44">
        <v>0</v>
      </c>
      <c r="F38" s="44">
        <v>58253935</v>
      </c>
      <c r="G38" s="44">
        <v>22044122</v>
      </c>
      <c r="H38" s="44">
        <v>3046770</v>
      </c>
      <c r="I38" s="44">
        <v>13638444</v>
      </c>
      <c r="J38" s="40">
        <f t="shared" si="0"/>
        <v>96983271</v>
      </c>
      <c r="K38" s="33"/>
      <c r="L38" s="50">
        <f t="shared" si="1"/>
        <v>0</v>
      </c>
      <c r="M38" s="39">
        <f t="shared" si="4"/>
        <v>14666.146777442094</v>
      </c>
      <c r="N38" s="57">
        <f t="shared" si="5"/>
        <v>5549.8796576032228</v>
      </c>
      <c r="O38" s="57">
        <f t="shared" si="6"/>
        <v>767.06193353474316</v>
      </c>
      <c r="P38" s="57">
        <f t="shared" si="2"/>
        <v>3433.6465256797583</v>
      </c>
      <c r="Q38" s="53">
        <f t="shared" si="3"/>
        <v>24416.734894259818</v>
      </c>
      <c r="R38" s="1"/>
    </row>
    <row r="39" spans="1:74" x14ac:dyDescent="0.25">
      <c r="A39" s="4" t="s">
        <v>8</v>
      </c>
      <c r="B39" s="23" t="s">
        <v>41</v>
      </c>
      <c r="C39" s="23"/>
      <c r="D39" s="38">
        <v>1987</v>
      </c>
      <c r="E39" s="39">
        <v>0</v>
      </c>
      <c r="F39" s="39">
        <v>28776394</v>
      </c>
      <c r="G39" s="39">
        <v>12111268</v>
      </c>
      <c r="H39" s="39">
        <v>6528783</v>
      </c>
      <c r="I39" s="39">
        <v>6100973</v>
      </c>
      <c r="J39" s="40">
        <f t="shared" si="0"/>
        <v>53517418</v>
      </c>
      <c r="K39" s="33"/>
      <c r="L39" s="50">
        <f t="shared" si="1"/>
        <v>0</v>
      </c>
      <c r="M39" s="39">
        <f t="shared" si="4"/>
        <v>14482.33215903372</v>
      </c>
      <c r="N39" s="44">
        <f t="shared" si="5"/>
        <v>6095.2531454453947</v>
      </c>
      <c r="O39" s="44">
        <f t="shared" si="6"/>
        <v>3285.7488676396579</v>
      </c>
      <c r="P39" s="44">
        <f t="shared" si="2"/>
        <v>3070.444388525415</v>
      </c>
      <c r="Q39" s="53">
        <f t="shared" si="3"/>
        <v>26933.778560644187</v>
      </c>
      <c r="R39" s="1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</row>
    <row r="40" spans="1:74" x14ac:dyDescent="0.25">
      <c r="A40" s="5" t="s">
        <v>9</v>
      </c>
      <c r="B40" s="12" t="s">
        <v>42</v>
      </c>
      <c r="C40" s="12"/>
      <c r="D40" s="41">
        <v>17338</v>
      </c>
      <c r="E40" s="45">
        <v>48048419</v>
      </c>
      <c r="F40" s="45">
        <v>141940494</v>
      </c>
      <c r="G40" s="45">
        <v>1032785</v>
      </c>
      <c r="H40" s="45">
        <v>2616984</v>
      </c>
      <c r="I40" s="45">
        <v>14920188</v>
      </c>
      <c r="J40" s="43">
        <f t="shared" ref="J40:J61" si="7">SUM(E40:I40)</f>
        <v>208558870</v>
      </c>
      <c r="K40" s="33"/>
      <c r="L40" s="54">
        <f t="shared" ref="L40:L61" si="8">E40/D40</f>
        <v>2771.2780597531432</v>
      </c>
      <c r="M40" s="45">
        <f t="shared" si="4"/>
        <v>8186.6705502364748</v>
      </c>
      <c r="N40" s="55">
        <f t="shared" ref="N40:N60" si="9">G40/D40</f>
        <v>59.567712538931829</v>
      </c>
      <c r="O40" s="55">
        <f t="shared" si="6"/>
        <v>150.9392086745876</v>
      </c>
      <c r="P40" s="55">
        <f t="shared" ref="P40:P61" si="10">I40/D40</f>
        <v>860.54839081785678</v>
      </c>
      <c r="Q40" s="56">
        <f t="shared" ref="Q40:Q61" si="11">J40/D40</f>
        <v>12029.003922020995</v>
      </c>
      <c r="R40" s="1"/>
    </row>
    <row r="41" spans="1:74" x14ac:dyDescent="0.25">
      <c r="A41" s="4" t="s">
        <v>9</v>
      </c>
      <c r="B41" s="14" t="s">
        <v>43</v>
      </c>
      <c r="C41" s="14"/>
      <c r="D41" s="35">
        <v>948</v>
      </c>
      <c r="E41" s="44">
        <v>95878</v>
      </c>
      <c r="F41" s="44">
        <v>7084111</v>
      </c>
      <c r="G41" s="44">
        <v>12496</v>
      </c>
      <c r="H41" s="44">
        <v>151533</v>
      </c>
      <c r="I41" s="44">
        <v>655836</v>
      </c>
      <c r="J41" s="40">
        <f t="shared" si="7"/>
        <v>7999854</v>
      </c>
      <c r="K41" s="33"/>
      <c r="L41" s="50">
        <f t="shared" si="8"/>
        <v>101.13713080168776</v>
      </c>
      <c r="M41" s="39">
        <f t="shared" si="4"/>
        <v>7472.6909282700426</v>
      </c>
      <c r="N41" s="57">
        <f t="shared" si="9"/>
        <v>13.181434599156118</v>
      </c>
      <c r="O41" s="57">
        <f t="shared" si="6"/>
        <v>159.84493670886076</v>
      </c>
      <c r="P41" s="57">
        <f t="shared" si="10"/>
        <v>691.81012658227849</v>
      </c>
      <c r="Q41" s="53">
        <f t="shared" si="11"/>
        <v>8438.664556962025</v>
      </c>
      <c r="R41" s="1"/>
    </row>
    <row r="42" spans="1:74" x14ac:dyDescent="0.25">
      <c r="A42" s="6" t="s">
        <v>9</v>
      </c>
      <c r="B42" s="15" t="s">
        <v>44</v>
      </c>
      <c r="C42" s="15"/>
      <c r="D42" s="38">
        <v>690</v>
      </c>
      <c r="E42" s="39">
        <v>1763747</v>
      </c>
      <c r="F42" s="39">
        <v>8252806</v>
      </c>
      <c r="G42" s="39">
        <v>41863</v>
      </c>
      <c r="H42" s="39">
        <v>422593</v>
      </c>
      <c r="I42" s="39">
        <v>1817166</v>
      </c>
      <c r="J42" s="40">
        <f t="shared" si="7"/>
        <v>12298175</v>
      </c>
      <c r="K42" s="33"/>
      <c r="L42" s="50">
        <f t="shared" si="8"/>
        <v>2556.1550724637682</v>
      </c>
      <c r="M42" s="39">
        <f t="shared" si="4"/>
        <v>11960.588405797102</v>
      </c>
      <c r="N42" s="44">
        <f t="shared" si="9"/>
        <v>60.671014492753621</v>
      </c>
      <c r="O42" s="44">
        <f t="shared" si="6"/>
        <v>612.4536231884058</v>
      </c>
      <c r="P42" s="44">
        <f t="shared" si="10"/>
        <v>2633.5739130434781</v>
      </c>
      <c r="Q42" s="53">
        <f t="shared" si="11"/>
        <v>17823.442028985508</v>
      </c>
      <c r="R42" s="1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</row>
    <row r="43" spans="1:74" x14ac:dyDescent="0.25">
      <c r="A43" s="7" t="s">
        <v>9</v>
      </c>
      <c r="B43" s="11" t="s">
        <v>45</v>
      </c>
      <c r="C43" s="11"/>
      <c r="D43" s="41">
        <v>1599</v>
      </c>
      <c r="E43" s="45">
        <v>34585698</v>
      </c>
      <c r="F43" s="45">
        <v>14698597</v>
      </c>
      <c r="G43" s="45">
        <v>6207440</v>
      </c>
      <c r="H43" s="45">
        <v>1797004</v>
      </c>
      <c r="I43" s="45">
        <v>5021018</v>
      </c>
      <c r="J43" s="43">
        <f t="shared" si="7"/>
        <v>62309757</v>
      </c>
      <c r="K43" s="33"/>
      <c r="L43" s="54">
        <f t="shared" si="8"/>
        <v>21629.579737335836</v>
      </c>
      <c r="M43" s="45">
        <f t="shared" si="4"/>
        <v>9192.3683552220136</v>
      </c>
      <c r="N43" s="55">
        <f t="shared" si="9"/>
        <v>3882.0762976860537</v>
      </c>
      <c r="O43" s="55">
        <f t="shared" si="6"/>
        <v>1123.8298936835522</v>
      </c>
      <c r="P43" s="55">
        <f t="shared" si="10"/>
        <v>3140.0988117573484</v>
      </c>
      <c r="Q43" s="56">
        <f t="shared" si="11"/>
        <v>38967.953095684803</v>
      </c>
      <c r="R43" s="1"/>
    </row>
    <row r="44" spans="1:74" x14ac:dyDescent="0.25">
      <c r="A44" s="6" t="s">
        <v>9</v>
      </c>
      <c r="B44" s="10" t="s">
        <v>46</v>
      </c>
      <c r="C44" s="10"/>
      <c r="D44" s="35">
        <v>1803</v>
      </c>
      <c r="E44" s="44">
        <v>4000000</v>
      </c>
      <c r="F44" s="44">
        <v>33135608</v>
      </c>
      <c r="G44" s="44">
        <v>7678147</v>
      </c>
      <c r="H44" s="44">
        <v>5214866</v>
      </c>
      <c r="I44" s="44">
        <v>7473170</v>
      </c>
      <c r="J44" s="40">
        <f t="shared" si="7"/>
        <v>57501791</v>
      </c>
      <c r="K44" s="33"/>
      <c r="L44" s="50">
        <f t="shared" si="8"/>
        <v>2218.5246810870772</v>
      </c>
      <c r="M44" s="39">
        <f t="shared" si="4"/>
        <v>18378.041042706602</v>
      </c>
      <c r="N44" s="57">
        <f t="shared" si="9"/>
        <v>4258.5396561286743</v>
      </c>
      <c r="O44" s="57">
        <f t="shared" si="6"/>
        <v>2892.3272323904603</v>
      </c>
      <c r="P44" s="57">
        <f t="shared" si="10"/>
        <v>4144.8530227398778</v>
      </c>
      <c r="Q44" s="53">
        <f t="shared" si="11"/>
        <v>31892.285635052689</v>
      </c>
      <c r="R44" s="1"/>
    </row>
    <row r="45" spans="1:74" x14ac:dyDescent="0.25">
      <c r="A45" s="6" t="s">
        <v>9</v>
      </c>
      <c r="B45" s="10" t="s">
        <v>47</v>
      </c>
      <c r="C45" s="10"/>
      <c r="D45" s="38">
        <v>18</v>
      </c>
      <c r="E45" s="39">
        <v>51841</v>
      </c>
      <c r="F45" s="39">
        <v>440157</v>
      </c>
      <c r="G45" s="39">
        <v>34</v>
      </c>
      <c r="H45" s="39">
        <v>29755</v>
      </c>
      <c r="I45" s="39">
        <v>57080</v>
      </c>
      <c r="J45" s="40">
        <f t="shared" si="7"/>
        <v>578867</v>
      </c>
      <c r="K45" s="33"/>
      <c r="L45" s="50">
        <f t="shared" si="8"/>
        <v>2880.0555555555557</v>
      </c>
      <c r="M45" s="39">
        <f t="shared" si="4"/>
        <v>24453.166666666668</v>
      </c>
      <c r="N45" s="44">
        <f t="shared" si="9"/>
        <v>1.8888888888888888</v>
      </c>
      <c r="O45" s="44">
        <f t="shared" si="6"/>
        <v>1653.0555555555557</v>
      </c>
      <c r="P45" s="44">
        <f t="shared" si="10"/>
        <v>3171.1111111111113</v>
      </c>
      <c r="Q45" s="53">
        <f t="shared" si="11"/>
        <v>32159.277777777777</v>
      </c>
      <c r="R45" s="1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</row>
    <row r="46" spans="1:74" x14ac:dyDescent="0.25">
      <c r="A46" s="7" t="s">
        <v>9</v>
      </c>
      <c r="B46" s="11" t="s">
        <v>48</v>
      </c>
      <c r="C46" s="11"/>
      <c r="D46" s="41">
        <v>427</v>
      </c>
      <c r="E46" s="45">
        <v>1800000</v>
      </c>
      <c r="F46" s="45">
        <v>5714458</v>
      </c>
      <c r="G46" s="45">
        <v>5536</v>
      </c>
      <c r="H46" s="45">
        <v>168643</v>
      </c>
      <c r="I46" s="45">
        <v>489256</v>
      </c>
      <c r="J46" s="43">
        <f t="shared" si="7"/>
        <v>8177893</v>
      </c>
      <c r="K46" s="33"/>
      <c r="L46" s="54">
        <f t="shared" si="8"/>
        <v>4215.4566744730682</v>
      </c>
      <c r="M46" s="45">
        <f t="shared" si="4"/>
        <v>13382.805620608899</v>
      </c>
      <c r="N46" s="55">
        <f t="shared" si="9"/>
        <v>12.964871194379391</v>
      </c>
      <c r="O46" s="55">
        <f t="shared" si="6"/>
        <v>394.94847775175646</v>
      </c>
      <c r="P46" s="55">
        <f t="shared" si="10"/>
        <v>1145.7985948477751</v>
      </c>
      <c r="Q46" s="56">
        <f t="shared" si="11"/>
        <v>19151.974238875879</v>
      </c>
      <c r="R46" s="1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</row>
    <row r="47" spans="1:74" x14ac:dyDescent="0.25">
      <c r="A47" s="6" t="s">
        <v>8</v>
      </c>
      <c r="B47" s="10" t="s">
        <v>49</v>
      </c>
      <c r="C47" s="10"/>
      <c r="D47" s="35">
        <v>82</v>
      </c>
      <c r="E47" s="44">
        <v>0</v>
      </c>
      <c r="F47" s="44">
        <v>1345030</v>
      </c>
      <c r="G47" s="44">
        <v>721766</v>
      </c>
      <c r="H47" s="44">
        <v>184940</v>
      </c>
      <c r="I47" s="44">
        <v>347942</v>
      </c>
      <c r="J47" s="40">
        <f t="shared" si="7"/>
        <v>2599678</v>
      </c>
      <c r="K47" s="33"/>
      <c r="L47" s="50">
        <f t="shared" si="8"/>
        <v>0</v>
      </c>
      <c r="M47" s="39">
        <f t="shared" si="4"/>
        <v>16402.804878048781</v>
      </c>
      <c r="N47" s="57">
        <f t="shared" si="9"/>
        <v>8802.0243902439033</v>
      </c>
      <c r="O47" s="57">
        <f t="shared" si="6"/>
        <v>2255.3658536585367</v>
      </c>
      <c r="P47" s="57">
        <f t="shared" si="10"/>
        <v>4243.1951219512193</v>
      </c>
      <c r="Q47" s="53">
        <f t="shared" si="11"/>
        <v>31703.390243902439</v>
      </c>
      <c r="R47" s="1"/>
    </row>
    <row r="48" spans="1:74" x14ac:dyDescent="0.25">
      <c r="A48" s="6" t="s">
        <v>9</v>
      </c>
      <c r="B48" s="10" t="s">
        <v>66</v>
      </c>
      <c r="C48" s="10"/>
      <c r="D48" s="38">
        <v>181</v>
      </c>
      <c r="E48" s="39">
        <v>34900</v>
      </c>
      <c r="F48" s="39">
        <v>3217792</v>
      </c>
      <c r="G48" s="39">
        <v>0</v>
      </c>
      <c r="H48" s="39">
        <v>207541</v>
      </c>
      <c r="I48" s="39">
        <v>977911</v>
      </c>
      <c r="J48" s="40">
        <f t="shared" si="7"/>
        <v>4438144</v>
      </c>
      <c r="K48" s="33"/>
      <c r="L48" s="50">
        <f t="shared" si="8"/>
        <v>192.81767955801104</v>
      </c>
      <c r="M48" s="39">
        <f t="shared" si="4"/>
        <v>17777.85635359116</v>
      </c>
      <c r="N48" s="57">
        <f t="shared" si="9"/>
        <v>0</v>
      </c>
      <c r="O48" s="57">
        <f t="shared" si="6"/>
        <v>1146.6353591160221</v>
      </c>
      <c r="P48" s="57">
        <f t="shared" si="10"/>
        <v>5402.8232044198894</v>
      </c>
      <c r="Q48" s="53">
        <f t="shared" si="11"/>
        <v>24520.132596685082</v>
      </c>
      <c r="R48" s="1"/>
    </row>
    <row r="49" spans="1:69" x14ac:dyDescent="0.25">
      <c r="A49" s="7" t="s">
        <v>9</v>
      </c>
      <c r="B49" s="11" t="s">
        <v>50</v>
      </c>
      <c r="C49" s="11"/>
      <c r="D49" s="41">
        <v>1312</v>
      </c>
      <c r="E49" s="45">
        <v>5026975</v>
      </c>
      <c r="F49" s="45">
        <v>12313131</v>
      </c>
      <c r="G49" s="45">
        <v>572703</v>
      </c>
      <c r="H49" s="45">
        <v>176289</v>
      </c>
      <c r="I49" s="45">
        <v>1876451</v>
      </c>
      <c r="J49" s="43">
        <f t="shared" si="7"/>
        <v>19965549</v>
      </c>
      <c r="K49" s="33"/>
      <c r="L49" s="54">
        <f t="shared" si="8"/>
        <v>3831.5358231707319</v>
      </c>
      <c r="M49" s="45">
        <f t="shared" si="4"/>
        <v>9385.008384146342</v>
      </c>
      <c r="N49" s="55">
        <f t="shared" si="9"/>
        <v>436.51143292682929</v>
      </c>
      <c r="O49" s="55">
        <f t="shared" si="6"/>
        <v>134.36661585365854</v>
      </c>
      <c r="P49" s="55">
        <f t="shared" si="10"/>
        <v>1430.2217987804879</v>
      </c>
      <c r="Q49" s="56">
        <f t="shared" si="11"/>
        <v>15217.644054878048</v>
      </c>
      <c r="R49" s="1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</row>
    <row r="50" spans="1:69" x14ac:dyDescent="0.25">
      <c r="A50" s="6" t="s">
        <v>9</v>
      </c>
      <c r="B50" s="10" t="s">
        <v>51</v>
      </c>
      <c r="C50" s="10"/>
      <c r="D50" s="35">
        <v>59</v>
      </c>
      <c r="E50" s="44">
        <v>1211588</v>
      </c>
      <c r="F50" s="44">
        <v>456766</v>
      </c>
      <c r="G50" s="44">
        <v>0</v>
      </c>
      <c r="H50" s="44">
        <v>29538</v>
      </c>
      <c r="I50" s="44">
        <v>473334</v>
      </c>
      <c r="J50" s="40">
        <f t="shared" si="7"/>
        <v>2171226</v>
      </c>
      <c r="K50" s="33"/>
      <c r="L50" s="50">
        <f t="shared" si="8"/>
        <v>20535.389830508473</v>
      </c>
      <c r="M50" s="39">
        <f t="shared" si="4"/>
        <v>7741.7966101694919</v>
      </c>
      <c r="N50" s="57">
        <f t="shared" si="9"/>
        <v>0</v>
      </c>
      <c r="O50" s="57">
        <f t="shared" si="6"/>
        <v>500.64406779661016</v>
      </c>
      <c r="P50" s="57">
        <f t="shared" si="10"/>
        <v>8022.6101694915251</v>
      </c>
      <c r="Q50" s="53">
        <f t="shared" si="11"/>
        <v>36800.4406779661</v>
      </c>
      <c r="R50" s="1"/>
    </row>
    <row r="51" spans="1:69" x14ac:dyDescent="0.25">
      <c r="A51" s="6" t="s">
        <v>8</v>
      </c>
      <c r="B51" s="10" t="s">
        <v>52</v>
      </c>
      <c r="C51" s="10"/>
      <c r="D51" s="38">
        <v>165</v>
      </c>
      <c r="E51" s="39">
        <v>0</v>
      </c>
      <c r="F51" s="39">
        <v>4525497</v>
      </c>
      <c r="G51" s="39">
        <v>413940</v>
      </c>
      <c r="H51" s="39">
        <v>573014</v>
      </c>
      <c r="I51" s="39">
        <v>711758</v>
      </c>
      <c r="J51" s="40">
        <f t="shared" si="7"/>
        <v>6224209</v>
      </c>
      <c r="K51" s="33"/>
      <c r="L51" s="50">
        <f t="shared" si="8"/>
        <v>0</v>
      </c>
      <c r="M51" s="39">
        <f t="shared" si="4"/>
        <v>27427.254545454547</v>
      </c>
      <c r="N51" s="57">
        <f t="shared" si="9"/>
        <v>2508.7272727272725</v>
      </c>
      <c r="O51" s="57">
        <f t="shared" si="6"/>
        <v>3472.8121212121214</v>
      </c>
      <c r="P51" s="57">
        <f t="shared" si="10"/>
        <v>4313.6848484848488</v>
      </c>
      <c r="Q51" s="53">
        <f t="shared" si="11"/>
        <v>37722.47878787879</v>
      </c>
      <c r="R51" s="1"/>
    </row>
    <row r="52" spans="1:69" x14ac:dyDescent="0.25">
      <c r="A52" s="7" t="s">
        <v>8</v>
      </c>
      <c r="B52" s="11" t="s">
        <v>53</v>
      </c>
      <c r="C52" s="11"/>
      <c r="D52" s="41">
        <v>633</v>
      </c>
      <c r="E52" s="45">
        <v>0</v>
      </c>
      <c r="F52" s="45">
        <v>9515796</v>
      </c>
      <c r="G52" s="45">
        <v>4801157</v>
      </c>
      <c r="H52" s="45">
        <v>999822</v>
      </c>
      <c r="I52" s="45">
        <v>2158375</v>
      </c>
      <c r="J52" s="43">
        <f t="shared" si="7"/>
        <v>17475150</v>
      </c>
      <c r="K52" s="33"/>
      <c r="L52" s="54">
        <f t="shared" si="8"/>
        <v>0</v>
      </c>
      <c r="M52" s="45">
        <f t="shared" si="4"/>
        <v>15032.853080568721</v>
      </c>
      <c r="N52" s="55">
        <f t="shared" si="9"/>
        <v>7584.7661927330173</v>
      </c>
      <c r="O52" s="55">
        <f t="shared" si="6"/>
        <v>1579.4976303317535</v>
      </c>
      <c r="P52" s="55">
        <f t="shared" si="10"/>
        <v>3409.7551342812008</v>
      </c>
      <c r="Q52" s="56">
        <f t="shared" si="11"/>
        <v>27606.872037914691</v>
      </c>
      <c r="R52" s="1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</row>
    <row r="53" spans="1:69" x14ac:dyDescent="0.25">
      <c r="A53" s="6" t="s">
        <v>9</v>
      </c>
      <c r="B53" s="10" t="s">
        <v>54</v>
      </c>
      <c r="C53" s="10"/>
      <c r="D53" s="35">
        <v>34</v>
      </c>
      <c r="E53" s="44">
        <v>31075</v>
      </c>
      <c r="F53" s="44">
        <v>910964</v>
      </c>
      <c r="G53" s="44">
        <v>110463</v>
      </c>
      <c r="H53" s="44">
        <v>35575</v>
      </c>
      <c r="I53" s="44">
        <v>130139</v>
      </c>
      <c r="J53" s="40">
        <f t="shared" si="7"/>
        <v>1218216</v>
      </c>
      <c r="K53" s="33"/>
      <c r="L53" s="50">
        <f t="shared" si="8"/>
        <v>913.97058823529414</v>
      </c>
      <c r="M53" s="39">
        <f t="shared" si="4"/>
        <v>26793.058823529413</v>
      </c>
      <c r="N53" s="44">
        <f t="shared" si="9"/>
        <v>3248.9117647058824</v>
      </c>
      <c r="O53" s="44">
        <f t="shared" si="6"/>
        <v>1046.3235294117646</v>
      </c>
      <c r="P53" s="57">
        <f t="shared" si="10"/>
        <v>3827.6176470588234</v>
      </c>
      <c r="Q53" s="53">
        <f t="shared" si="11"/>
        <v>35829.882352941175</v>
      </c>
      <c r="R53" s="1"/>
    </row>
    <row r="54" spans="1:69" x14ac:dyDescent="0.25">
      <c r="A54" s="6" t="s">
        <v>9</v>
      </c>
      <c r="B54" s="10" t="s">
        <v>55</v>
      </c>
      <c r="C54" s="10"/>
      <c r="D54" s="38">
        <v>414</v>
      </c>
      <c r="E54" s="39">
        <v>3054589</v>
      </c>
      <c r="F54" s="39">
        <v>4062517</v>
      </c>
      <c r="G54" s="39">
        <v>32831</v>
      </c>
      <c r="H54" s="39">
        <v>127650</v>
      </c>
      <c r="I54" s="39">
        <v>582993</v>
      </c>
      <c r="J54" s="40">
        <f t="shared" si="7"/>
        <v>7860580</v>
      </c>
      <c r="K54" s="33"/>
      <c r="L54" s="50">
        <f t="shared" si="8"/>
        <v>7378.2342995169083</v>
      </c>
      <c r="M54" s="39">
        <f t="shared" si="4"/>
        <v>9812.8429951690814</v>
      </c>
      <c r="N54" s="44">
        <f t="shared" si="9"/>
        <v>79.30193236714976</v>
      </c>
      <c r="O54" s="44">
        <f t="shared" si="6"/>
        <v>308.33333333333331</v>
      </c>
      <c r="P54" s="57">
        <f t="shared" si="10"/>
        <v>1408.195652173913</v>
      </c>
      <c r="Q54" s="53">
        <f t="shared" si="11"/>
        <v>18986.908212560385</v>
      </c>
      <c r="R54" s="1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</row>
    <row r="55" spans="1:69" x14ac:dyDescent="0.25">
      <c r="A55" s="7" t="s">
        <v>9</v>
      </c>
      <c r="B55" s="11" t="s">
        <v>56</v>
      </c>
      <c r="C55" s="11"/>
      <c r="D55" s="41">
        <v>676</v>
      </c>
      <c r="E55" s="45">
        <v>8138692</v>
      </c>
      <c r="F55" s="45">
        <v>4635996</v>
      </c>
      <c r="G55" s="45">
        <v>15829</v>
      </c>
      <c r="H55" s="45">
        <v>88379</v>
      </c>
      <c r="I55" s="45">
        <v>893492</v>
      </c>
      <c r="J55" s="46">
        <f t="shared" si="7"/>
        <v>13772388</v>
      </c>
      <c r="K55" s="34"/>
      <c r="L55" s="54">
        <f t="shared" si="8"/>
        <v>12039.485207100592</v>
      </c>
      <c r="M55" s="45">
        <f t="shared" si="4"/>
        <v>6857.9822485207096</v>
      </c>
      <c r="N55" s="55">
        <f t="shared" si="9"/>
        <v>23.415680473372781</v>
      </c>
      <c r="O55" s="55">
        <f t="shared" si="6"/>
        <v>130.73816568047337</v>
      </c>
      <c r="P55" s="55">
        <f t="shared" si="10"/>
        <v>1321.7337278106509</v>
      </c>
      <c r="Q55" s="56">
        <f t="shared" si="11"/>
        <v>20373.3550295858</v>
      </c>
      <c r="R55" s="1"/>
    </row>
    <row r="56" spans="1:69" x14ac:dyDescent="0.25">
      <c r="A56" s="6" t="s">
        <v>9</v>
      </c>
      <c r="B56" s="10" t="s">
        <v>57</v>
      </c>
      <c r="C56" s="10"/>
      <c r="D56" s="35">
        <v>387</v>
      </c>
      <c r="E56" s="44">
        <v>1545287</v>
      </c>
      <c r="F56" s="44">
        <v>3856059</v>
      </c>
      <c r="G56" s="44">
        <v>1108</v>
      </c>
      <c r="H56" s="44">
        <v>81521</v>
      </c>
      <c r="I56" s="44">
        <v>1923731</v>
      </c>
      <c r="J56" s="47">
        <f t="shared" si="7"/>
        <v>7407706</v>
      </c>
      <c r="K56" s="34"/>
      <c r="L56" s="50">
        <f t="shared" si="8"/>
        <v>3992.9896640826873</v>
      </c>
      <c r="M56" s="39">
        <f t="shared" si="4"/>
        <v>9963.9767441860458</v>
      </c>
      <c r="N56" s="57">
        <f t="shared" si="9"/>
        <v>2.8630490956072352</v>
      </c>
      <c r="O56" s="57">
        <f t="shared" si="6"/>
        <v>210.6485788113695</v>
      </c>
      <c r="P56" s="57">
        <f t="shared" si="10"/>
        <v>4970.881136950904</v>
      </c>
      <c r="Q56" s="53">
        <f t="shared" si="11"/>
        <v>19141.359173126613</v>
      </c>
      <c r="R56" s="1"/>
    </row>
    <row r="57" spans="1:69" x14ac:dyDescent="0.25">
      <c r="A57" s="6" t="s">
        <v>9</v>
      </c>
      <c r="B57" s="10" t="s">
        <v>58</v>
      </c>
      <c r="C57" s="10"/>
      <c r="D57" s="38">
        <v>105</v>
      </c>
      <c r="E57" s="39">
        <v>441000</v>
      </c>
      <c r="F57" s="39">
        <v>1582274</v>
      </c>
      <c r="G57" s="39">
        <v>215187</v>
      </c>
      <c r="H57" s="39">
        <v>87270</v>
      </c>
      <c r="I57" s="39">
        <v>385170</v>
      </c>
      <c r="J57" s="40">
        <f t="shared" si="7"/>
        <v>2710901</v>
      </c>
      <c r="K57" s="33"/>
      <c r="L57" s="50">
        <f t="shared" si="8"/>
        <v>4200</v>
      </c>
      <c r="M57" s="39">
        <f t="shared" si="4"/>
        <v>15069.27619047619</v>
      </c>
      <c r="N57" s="44">
        <f t="shared" si="9"/>
        <v>2049.4</v>
      </c>
      <c r="O57" s="44">
        <f t="shared" si="6"/>
        <v>831.14285714285711</v>
      </c>
      <c r="P57" s="57">
        <f t="shared" si="10"/>
        <v>3668.2857142857142</v>
      </c>
      <c r="Q57" s="53">
        <f t="shared" si="11"/>
        <v>25818.10476190476</v>
      </c>
      <c r="R57" s="1"/>
    </row>
    <row r="58" spans="1:69" x14ac:dyDescent="0.25">
      <c r="A58" s="7" t="s">
        <v>8</v>
      </c>
      <c r="B58" s="11" t="s">
        <v>59</v>
      </c>
      <c r="C58" s="11"/>
      <c r="D58" s="41">
        <v>259</v>
      </c>
      <c r="E58" s="45">
        <v>0</v>
      </c>
      <c r="F58" s="45">
        <v>6997287</v>
      </c>
      <c r="G58" s="45">
        <v>1102119</v>
      </c>
      <c r="H58" s="45">
        <v>729565</v>
      </c>
      <c r="I58" s="45">
        <v>1772249</v>
      </c>
      <c r="J58" s="43">
        <f t="shared" si="7"/>
        <v>10601220</v>
      </c>
      <c r="K58" s="33"/>
      <c r="L58" s="54">
        <f t="shared" si="8"/>
        <v>0</v>
      </c>
      <c r="M58" s="45">
        <f t="shared" si="4"/>
        <v>27016.552123552123</v>
      </c>
      <c r="N58" s="55">
        <f t="shared" si="9"/>
        <v>4255.2857142857147</v>
      </c>
      <c r="O58" s="55">
        <f t="shared" si="6"/>
        <v>2816.8532818532817</v>
      </c>
      <c r="P58" s="55">
        <f t="shared" si="10"/>
        <v>6842.6602316602321</v>
      </c>
      <c r="Q58" s="56">
        <f t="shared" si="11"/>
        <v>40931.351351351354</v>
      </c>
      <c r="R58" s="1"/>
    </row>
    <row r="59" spans="1:69" x14ac:dyDescent="0.25">
      <c r="A59" s="6" t="s">
        <v>8</v>
      </c>
      <c r="B59" s="10" t="s">
        <v>60</v>
      </c>
      <c r="C59" s="10"/>
      <c r="D59" s="48">
        <v>1256</v>
      </c>
      <c r="E59" s="44">
        <v>0</v>
      </c>
      <c r="F59" s="44">
        <v>10987032</v>
      </c>
      <c r="G59" s="44">
        <v>877774</v>
      </c>
      <c r="H59" s="44">
        <v>1206611</v>
      </c>
      <c r="I59" s="44">
        <v>4998435</v>
      </c>
      <c r="J59" s="40">
        <f t="shared" si="7"/>
        <v>18069852</v>
      </c>
      <c r="K59" s="33"/>
      <c r="L59" s="58">
        <f t="shared" si="8"/>
        <v>0</v>
      </c>
      <c r="M59" s="59">
        <f t="shared" si="4"/>
        <v>8747.6369426751589</v>
      </c>
      <c r="N59" s="57">
        <f t="shared" si="9"/>
        <v>698.8646496815287</v>
      </c>
      <c r="O59" s="57">
        <f t="shared" si="6"/>
        <v>960.67754777070058</v>
      </c>
      <c r="P59" s="57">
        <f t="shared" si="10"/>
        <v>3979.6457006369428</v>
      </c>
      <c r="Q59" s="53">
        <f t="shared" si="11"/>
        <v>14386.824840764331</v>
      </c>
      <c r="R59" s="1"/>
    </row>
    <row r="60" spans="1:69" ht="13" thickBot="1" x14ac:dyDescent="0.3">
      <c r="A60" s="8" t="s">
        <v>8</v>
      </c>
      <c r="B60" s="9" t="s">
        <v>61</v>
      </c>
      <c r="C60" s="9"/>
      <c r="D60" s="49">
        <v>448</v>
      </c>
      <c r="E60" s="45">
        <v>0</v>
      </c>
      <c r="F60" s="45">
        <v>6385152</v>
      </c>
      <c r="G60" s="45">
        <v>3757139</v>
      </c>
      <c r="H60" s="45">
        <v>583556</v>
      </c>
      <c r="I60" s="45">
        <v>3933060</v>
      </c>
      <c r="J60" s="40">
        <f t="shared" si="7"/>
        <v>14658907</v>
      </c>
      <c r="K60" s="33"/>
      <c r="L60" s="60">
        <f t="shared" si="8"/>
        <v>0</v>
      </c>
      <c r="M60" s="61">
        <f t="shared" si="4"/>
        <v>14252.571428571429</v>
      </c>
      <c r="N60" s="57">
        <f t="shared" si="9"/>
        <v>8386.4709821428569</v>
      </c>
      <c r="O60" s="57">
        <f t="shared" si="6"/>
        <v>1302.5803571428571</v>
      </c>
      <c r="P60" s="62">
        <f t="shared" si="10"/>
        <v>8779.1517857142862</v>
      </c>
      <c r="Q60" s="63">
        <f t="shared" si="11"/>
        <v>32720.774553571428</v>
      </c>
      <c r="R60" s="1"/>
    </row>
    <row r="61" spans="1:69" ht="14" thickTop="1" thickBot="1" x14ac:dyDescent="0.35">
      <c r="A61" s="24" t="s">
        <v>62</v>
      </c>
      <c r="B61" s="25"/>
      <c r="C61" s="25"/>
      <c r="D61" s="17">
        <f t="shared" ref="D61" si="12">SUM(D8:D60)</f>
        <v>128498</v>
      </c>
      <c r="E61" s="26">
        <f>SUM(E8:E60)</f>
        <v>454471374</v>
      </c>
      <c r="F61" s="26">
        <f t="shared" ref="F61:I61" si="13">SUM(F8:F60)</f>
        <v>1101763610</v>
      </c>
      <c r="G61" s="26">
        <f t="shared" si="13"/>
        <v>134034751</v>
      </c>
      <c r="H61" s="26">
        <f t="shared" si="13"/>
        <v>48144585</v>
      </c>
      <c r="I61" s="26">
        <f t="shared" si="13"/>
        <v>212862218</v>
      </c>
      <c r="J61" s="26">
        <f t="shared" si="7"/>
        <v>1951276538</v>
      </c>
      <c r="K61" s="31"/>
      <c r="L61" s="17">
        <f t="shared" si="8"/>
        <v>3536.7972575448644</v>
      </c>
      <c r="M61" s="17">
        <f>F61/D61</f>
        <v>8574.1693255926166</v>
      </c>
      <c r="N61" s="17">
        <f>G61/D61</f>
        <v>1043.0882270541176</v>
      </c>
      <c r="O61" s="17">
        <f>H61/D61</f>
        <v>374.67186259708325</v>
      </c>
      <c r="P61" s="17">
        <f t="shared" si="10"/>
        <v>1656.5410979159208</v>
      </c>
      <c r="Q61" s="27">
        <f t="shared" si="11"/>
        <v>15185.267770704602</v>
      </c>
      <c r="R61" s="1"/>
    </row>
    <row r="62" spans="1:69" ht="15.5" thickTop="1" x14ac:dyDescent="0.3">
      <c r="A62" s="28" t="s">
        <v>72</v>
      </c>
      <c r="I62" s="19"/>
    </row>
    <row r="63" spans="1:69" ht="15" x14ac:dyDescent="0.3">
      <c r="A63" s="28"/>
      <c r="I63" s="19"/>
    </row>
    <row r="64" spans="1:69" ht="15" x14ac:dyDescent="0.3">
      <c r="A64" s="28" t="s">
        <v>63</v>
      </c>
      <c r="I64" s="19"/>
    </row>
    <row r="65" spans="1:17" ht="15" x14ac:dyDescent="0.3">
      <c r="A65" s="28" t="s">
        <v>9</v>
      </c>
      <c r="B65" s="29" t="s">
        <v>78</v>
      </c>
      <c r="I65" s="19"/>
    </row>
    <row r="66" spans="1:17" ht="15" x14ac:dyDescent="0.3">
      <c r="A66" s="28" t="s">
        <v>8</v>
      </c>
      <c r="B66" s="29" t="s">
        <v>79</v>
      </c>
      <c r="C66" s="29"/>
      <c r="D66" s="29"/>
      <c r="E66" s="29"/>
      <c r="F66" s="29"/>
      <c r="G66" s="29"/>
      <c r="H66" s="29"/>
      <c r="I66" s="30"/>
      <c r="J66" s="29"/>
      <c r="K66" s="29"/>
      <c r="L66" s="29"/>
      <c r="M66" s="29"/>
      <c r="N66" s="29"/>
      <c r="O66" s="29"/>
      <c r="P66" s="29"/>
      <c r="Q66" s="29"/>
    </row>
    <row r="67" spans="1:17" ht="15" x14ac:dyDescent="0.3">
      <c r="A67" s="28" t="s">
        <v>2</v>
      </c>
      <c r="B67" s="29" t="s">
        <v>80</v>
      </c>
      <c r="C67" s="29"/>
      <c r="D67" s="29"/>
      <c r="E67" s="29"/>
      <c r="F67" s="29"/>
      <c r="G67" s="29"/>
      <c r="H67" s="28"/>
      <c r="I67" s="29"/>
      <c r="J67" s="29"/>
      <c r="K67" s="29"/>
      <c r="L67" s="29"/>
      <c r="M67" s="29"/>
      <c r="N67" s="29"/>
      <c r="O67" s="29"/>
      <c r="P67" s="29"/>
      <c r="Q67" s="29"/>
    </row>
    <row r="68" spans="1:17" ht="15" x14ac:dyDescent="0.3">
      <c r="A68" s="28" t="s">
        <v>4</v>
      </c>
      <c r="B68" s="29" t="s">
        <v>82</v>
      </c>
      <c r="C68" s="29"/>
      <c r="D68" s="29"/>
      <c r="E68" s="29"/>
      <c r="F68" s="29"/>
      <c r="G68" s="29"/>
      <c r="J68" s="29"/>
      <c r="K68" s="29"/>
      <c r="L68" s="29"/>
      <c r="M68" s="29"/>
      <c r="N68" s="29"/>
      <c r="O68" s="29"/>
      <c r="P68" s="29"/>
      <c r="Q68" s="29"/>
    </row>
    <row r="69" spans="1:17" ht="15" x14ac:dyDescent="0.3">
      <c r="A69" s="28" t="s">
        <v>3</v>
      </c>
      <c r="B69" s="29" t="s">
        <v>88</v>
      </c>
      <c r="C69" s="29"/>
      <c r="D69" s="29"/>
      <c r="E69" s="29"/>
      <c r="F69" s="29"/>
      <c r="G69" s="29"/>
      <c r="H69" s="29"/>
      <c r="I69" s="30"/>
      <c r="J69" s="29"/>
      <c r="K69" s="29"/>
      <c r="L69" s="29"/>
      <c r="M69" s="29"/>
      <c r="N69" s="29"/>
      <c r="O69" s="29"/>
      <c r="P69" s="29"/>
      <c r="Q69" s="29"/>
    </row>
    <row r="70" spans="1:17" ht="15" x14ac:dyDescent="0.3">
      <c r="A70" s="28" t="s">
        <v>5</v>
      </c>
      <c r="B70" s="29" t="s">
        <v>83</v>
      </c>
      <c r="C70" s="29"/>
      <c r="D70" s="29"/>
      <c r="E70" s="29"/>
      <c r="F70" s="29"/>
      <c r="G70" s="29"/>
      <c r="H70" s="29"/>
      <c r="I70" s="30"/>
      <c r="J70" s="29"/>
      <c r="K70" s="29"/>
      <c r="L70" s="29"/>
      <c r="M70" s="29"/>
      <c r="N70" s="29"/>
      <c r="O70" s="29"/>
      <c r="P70" s="29"/>
      <c r="Q70" s="29"/>
    </row>
    <row r="71" spans="1:17" ht="15" x14ac:dyDescent="0.3">
      <c r="A71" s="28" t="s">
        <v>7</v>
      </c>
      <c r="B71" s="29" t="s">
        <v>84</v>
      </c>
      <c r="C71" s="29"/>
      <c r="D71" s="29"/>
      <c r="E71" s="29"/>
      <c r="F71" s="29"/>
      <c r="G71" s="29"/>
      <c r="H71" s="29"/>
      <c r="I71" s="30"/>
      <c r="J71" s="29"/>
      <c r="K71" s="29"/>
      <c r="L71" s="29"/>
      <c r="M71" s="29"/>
      <c r="N71" s="29"/>
      <c r="O71" s="29"/>
      <c r="P71" s="29"/>
      <c r="Q71" s="29"/>
    </row>
    <row r="72" spans="1:17" ht="15" x14ac:dyDescent="0.3">
      <c r="A72" s="28" t="s">
        <v>6</v>
      </c>
      <c r="B72" s="29" t="s">
        <v>86</v>
      </c>
      <c r="C72" s="29"/>
      <c r="D72" s="29"/>
      <c r="E72" s="29"/>
      <c r="F72" s="29"/>
      <c r="G72" s="29"/>
      <c r="H72" s="29"/>
      <c r="I72" s="30"/>
      <c r="J72" s="29"/>
      <c r="K72" s="29"/>
      <c r="L72" s="29"/>
      <c r="M72" s="29"/>
      <c r="N72" s="29"/>
      <c r="O72" s="29"/>
      <c r="P72" s="29"/>
      <c r="Q72" s="29"/>
    </row>
    <row r="73" spans="1:17" ht="15" x14ac:dyDescent="0.3">
      <c r="A73" s="28" t="s">
        <v>73</v>
      </c>
      <c r="B73" s="29" t="s">
        <v>74</v>
      </c>
      <c r="C73" s="29"/>
      <c r="D73" s="29"/>
      <c r="E73" s="29"/>
      <c r="F73" s="29"/>
      <c r="G73" s="29"/>
      <c r="H73" s="29"/>
      <c r="I73" s="30"/>
      <c r="J73" s="29"/>
      <c r="K73" s="29"/>
      <c r="L73" s="29"/>
      <c r="M73" s="29"/>
      <c r="N73" s="29"/>
      <c r="O73" s="29"/>
      <c r="P73" s="29"/>
      <c r="Q73" s="29"/>
    </row>
    <row r="74" spans="1:17" ht="15" x14ac:dyDescent="0.3">
      <c r="A74" s="28"/>
      <c r="B74" s="29"/>
      <c r="C74" s="29"/>
      <c r="D74" s="29"/>
      <c r="E74" s="29"/>
      <c r="F74" s="29"/>
      <c r="G74" s="29"/>
      <c r="H74" s="29"/>
      <c r="I74" s="30"/>
      <c r="J74" s="29"/>
      <c r="K74" s="29"/>
      <c r="L74" s="29"/>
      <c r="M74" s="29"/>
      <c r="N74" s="29"/>
      <c r="O74" s="29"/>
      <c r="P74" s="29"/>
      <c r="Q74" s="29"/>
    </row>
    <row r="75" spans="1:17" ht="15" x14ac:dyDescent="0.3">
      <c r="A75" s="20"/>
      <c r="B75" s="29"/>
      <c r="C75" s="29"/>
      <c r="D75" s="29"/>
      <c r="E75" s="29"/>
      <c r="F75" s="29"/>
      <c r="G75" s="29"/>
      <c r="H75" s="29"/>
      <c r="I75" s="30"/>
      <c r="J75" s="29"/>
      <c r="K75" s="29"/>
      <c r="L75" s="29"/>
      <c r="M75" s="29"/>
      <c r="N75" s="29"/>
      <c r="O75" s="29"/>
      <c r="P75" s="29"/>
      <c r="Q75" s="29"/>
    </row>
    <row r="76" spans="1:17" x14ac:dyDescent="0.25">
      <c r="A76" s="13"/>
      <c r="B76" s="13"/>
      <c r="C76" s="13"/>
      <c r="D76" s="13"/>
      <c r="E76" s="13"/>
      <c r="F76" s="13"/>
      <c r="G76" s="13"/>
      <c r="H76" s="13"/>
      <c r="I76" s="16"/>
      <c r="J76" s="13"/>
      <c r="K76" s="13"/>
      <c r="L76" s="13"/>
      <c r="M76" s="13"/>
      <c r="N76" s="13"/>
      <c r="O76" s="13"/>
      <c r="P76" s="13"/>
      <c r="Q76" s="13"/>
    </row>
    <row r="77" spans="1:17" x14ac:dyDescent="0.25">
      <c r="A77" s="13"/>
      <c r="B77" s="13"/>
      <c r="C77" s="13"/>
      <c r="D77" s="13"/>
      <c r="E77" s="13"/>
      <c r="F77" s="13"/>
      <c r="G77" s="13"/>
      <c r="H77" s="13"/>
      <c r="I77" s="16"/>
      <c r="J77" s="13"/>
      <c r="K77" s="13"/>
      <c r="L77" s="13"/>
      <c r="M77" s="13"/>
      <c r="N77" s="13"/>
      <c r="O77" s="13"/>
      <c r="P77" s="13"/>
      <c r="Q77" s="13"/>
    </row>
    <row r="78" spans="1:17" x14ac:dyDescent="0.25">
      <c r="I78" s="19"/>
    </row>
    <row r="79" spans="1:17" x14ac:dyDescent="0.25">
      <c r="I79" s="19"/>
    </row>
    <row r="80" spans="1:17" x14ac:dyDescent="0.25">
      <c r="I80" s="19"/>
    </row>
    <row r="81" spans="9:9" x14ac:dyDescent="0.25">
      <c r="I81" s="19"/>
    </row>
    <row r="82" spans="9:9" x14ac:dyDescent="0.25">
      <c r="I82" s="19"/>
    </row>
    <row r="83" spans="9:9" x14ac:dyDescent="0.25">
      <c r="I83" s="19"/>
    </row>
    <row r="84" spans="9:9" x14ac:dyDescent="0.25">
      <c r="I84" s="19"/>
    </row>
    <row r="85" spans="9:9" x14ac:dyDescent="0.25">
      <c r="I85" s="19"/>
    </row>
    <row r="86" spans="9:9" x14ac:dyDescent="0.25">
      <c r="I86" s="19"/>
    </row>
    <row r="87" spans="9:9" x14ac:dyDescent="0.25">
      <c r="I87" s="19"/>
    </row>
    <row r="88" spans="9:9" x14ac:dyDescent="0.25">
      <c r="I88" s="19"/>
    </row>
    <row r="89" spans="9:9" x14ac:dyDescent="0.25">
      <c r="I89" s="19"/>
    </row>
    <row r="90" spans="9:9" x14ac:dyDescent="0.25">
      <c r="I90" s="19"/>
    </row>
    <row r="91" spans="9:9" x14ac:dyDescent="0.25">
      <c r="I91" s="19"/>
    </row>
    <row r="92" spans="9:9" x14ac:dyDescent="0.25">
      <c r="I92" s="19"/>
    </row>
    <row r="93" spans="9:9" x14ac:dyDescent="0.25">
      <c r="I93" s="19"/>
    </row>
    <row r="94" spans="9:9" x14ac:dyDescent="0.25">
      <c r="I94" s="19"/>
    </row>
    <row r="95" spans="9:9" x14ac:dyDescent="0.25">
      <c r="I95" s="19"/>
    </row>
    <row r="96" spans="9:9" x14ac:dyDescent="0.25">
      <c r="I96" s="19"/>
    </row>
    <row r="97" spans="9:9" x14ac:dyDescent="0.25">
      <c r="I97" s="19"/>
    </row>
    <row r="98" spans="9:9" x14ac:dyDescent="0.25">
      <c r="I98" s="19"/>
    </row>
    <row r="99" spans="9:9" x14ac:dyDescent="0.25">
      <c r="I99" s="19"/>
    </row>
    <row r="100" spans="9:9" x14ac:dyDescent="0.25">
      <c r="I100" s="19"/>
    </row>
    <row r="101" spans="9:9" x14ac:dyDescent="0.25">
      <c r="I101" s="19"/>
    </row>
    <row r="102" spans="9:9" x14ac:dyDescent="0.25">
      <c r="I102" s="19"/>
    </row>
    <row r="103" spans="9:9" x14ac:dyDescent="0.25">
      <c r="I103" s="19"/>
    </row>
    <row r="104" spans="9:9" x14ac:dyDescent="0.25">
      <c r="I104" s="19"/>
    </row>
    <row r="105" spans="9:9" x14ac:dyDescent="0.25">
      <c r="I105" s="19"/>
    </row>
    <row r="106" spans="9:9" x14ac:dyDescent="0.25">
      <c r="I106" s="19"/>
    </row>
    <row r="107" spans="9:9" x14ac:dyDescent="0.25">
      <c r="I107" s="19"/>
    </row>
    <row r="108" spans="9:9" x14ac:dyDescent="0.25">
      <c r="I108" s="19"/>
    </row>
    <row r="109" spans="9:9" x14ac:dyDescent="0.25">
      <c r="I109" s="19"/>
    </row>
    <row r="110" spans="9:9" x14ac:dyDescent="0.25">
      <c r="I110" s="19"/>
    </row>
    <row r="111" spans="9:9" x14ac:dyDescent="0.25">
      <c r="I111" s="19"/>
    </row>
    <row r="112" spans="9:9" x14ac:dyDescent="0.25">
      <c r="I112" s="19"/>
    </row>
    <row r="113" spans="9:9" x14ac:dyDescent="0.25">
      <c r="I113" s="19"/>
    </row>
    <row r="114" spans="9:9" x14ac:dyDescent="0.25">
      <c r="I114" s="19"/>
    </row>
    <row r="115" spans="9:9" x14ac:dyDescent="0.25">
      <c r="I115" s="19"/>
    </row>
    <row r="116" spans="9:9" x14ac:dyDescent="0.25">
      <c r="I116" s="19"/>
    </row>
    <row r="117" spans="9:9" x14ac:dyDescent="0.25">
      <c r="I117" s="19"/>
    </row>
    <row r="118" spans="9:9" x14ac:dyDescent="0.25">
      <c r="I118" s="19"/>
    </row>
    <row r="119" spans="9:9" x14ac:dyDescent="0.25">
      <c r="I119" s="19"/>
    </row>
    <row r="120" spans="9:9" x14ac:dyDescent="0.25">
      <c r="I120" s="19"/>
    </row>
    <row r="121" spans="9:9" x14ac:dyDescent="0.25">
      <c r="I121" s="19"/>
    </row>
    <row r="122" spans="9:9" x14ac:dyDescent="0.25">
      <c r="I122" s="19"/>
    </row>
    <row r="123" spans="9:9" x14ac:dyDescent="0.25">
      <c r="I123" s="19"/>
    </row>
    <row r="124" spans="9:9" x14ac:dyDescent="0.25">
      <c r="I124" s="19"/>
    </row>
    <row r="125" spans="9:9" x14ac:dyDescent="0.25">
      <c r="I125" s="19"/>
    </row>
    <row r="126" spans="9:9" x14ac:dyDescent="0.25">
      <c r="I126" s="19"/>
    </row>
    <row r="127" spans="9:9" x14ac:dyDescent="0.25">
      <c r="I127" s="19"/>
    </row>
    <row r="128" spans="9:9" x14ac:dyDescent="0.25">
      <c r="I128" s="19"/>
    </row>
    <row r="129" spans="9:9" x14ac:dyDescent="0.25">
      <c r="I129" s="19"/>
    </row>
    <row r="130" spans="9:9" x14ac:dyDescent="0.25">
      <c r="I130" s="19"/>
    </row>
    <row r="131" spans="9:9" x14ac:dyDescent="0.25">
      <c r="I131" s="19"/>
    </row>
    <row r="132" spans="9:9" x14ac:dyDescent="0.25">
      <c r="I132" s="19"/>
    </row>
    <row r="133" spans="9:9" x14ac:dyDescent="0.25">
      <c r="I133" s="19"/>
    </row>
    <row r="134" spans="9:9" x14ac:dyDescent="0.25">
      <c r="I134" s="19"/>
    </row>
    <row r="135" spans="9:9" x14ac:dyDescent="0.25">
      <c r="I135" s="19"/>
    </row>
    <row r="136" spans="9:9" x14ac:dyDescent="0.25">
      <c r="I136" s="19"/>
    </row>
    <row r="137" spans="9:9" x14ac:dyDescent="0.25">
      <c r="I137" s="19"/>
    </row>
    <row r="138" spans="9:9" x14ac:dyDescent="0.25">
      <c r="I138" s="19"/>
    </row>
    <row r="139" spans="9:9" x14ac:dyDescent="0.25">
      <c r="I139" s="19"/>
    </row>
    <row r="140" spans="9:9" x14ac:dyDescent="0.25">
      <c r="I140" s="19"/>
    </row>
    <row r="141" spans="9:9" x14ac:dyDescent="0.25">
      <c r="I141" s="19"/>
    </row>
    <row r="142" spans="9:9" x14ac:dyDescent="0.25">
      <c r="I142" s="19"/>
    </row>
    <row r="143" spans="9:9" x14ac:dyDescent="0.25">
      <c r="I143" s="19"/>
    </row>
    <row r="144" spans="9:9" x14ac:dyDescent="0.25">
      <c r="I144" s="19"/>
    </row>
    <row r="145" spans="9:9" x14ac:dyDescent="0.25">
      <c r="I145" s="19"/>
    </row>
    <row r="146" spans="9:9" x14ac:dyDescent="0.25">
      <c r="I146" s="19"/>
    </row>
    <row r="147" spans="9:9" x14ac:dyDescent="0.25">
      <c r="I147" s="19"/>
    </row>
    <row r="148" spans="9:9" x14ac:dyDescent="0.25">
      <c r="I148" s="19"/>
    </row>
    <row r="149" spans="9:9" x14ac:dyDescent="0.25">
      <c r="I149" s="19"/>
    </row>
    <row r="150" spans="9:9" x14ac:dyDescent="0.25">
      <c r="I150" s="19"/>
    </row>
    <row r="151" spans="9:9" x14ac:dyDescent="0.25">
      <c r="I151" s="19"/>
    </row>
    <row r="152" spans="9:9" x14ac:dyDescent="0.25">
      <c r="I152" s="19"/>
    </row>
    <row r="153" spans="9:9" x14ac:dyDescent="0.25">
      <c r="I153" s="19"/>
    </row>
    <row r="154" spans="9:9" x14ac:dyDescent="0.25">
      <c r="I154" s="19"/>
    </row>
    <row r="155" spans="9:9" x14ac:dyDescent="0.25">
      <c r="I155" s="19"/>
    </row>
    <row r="156" spans="9:9" x14ac:dyDescent="0.25">
      <c r="I156" s="19"/>
    </row>
    <row r="157" spans="9:9" x14ac:dyDescent="0.25">
      <c r="I157" s="19"/>
    </row>
    <row r="158" spans="9:9" x14ac:dyDescent="0.25">
      <c r="I158" s="19"/>
    </row>
    <row r="159" spans="9:9" x14ac:dyDescent="0.25">
      <c r="I159" s="19"/>
    </row>
    <row r="160" spans="9:9" x14ac:dyDescent="0.25">
      <c r="I160" s="19"/>
    </row>
    <row r="161" spans="9:9" x14ac:dyDescent="0.25">
      <c r="I161" s="19"/>
    </row>
    <row r="162" spans="9:9" x14ac:dyDescent="0.25">
      <c r="I162" s="19"/>
    </row>
    <row r="163" spans="9:9" x14ac:dyDescent="0.25">
      <c r="I163" s="19"/>
    </row>
    <row r="164" spans="9:9" x14ac:dyDescent="0.25">
      <c r="I164" s="19"/>
    </row>
    <row r="165" spans="9:9" x14ac:dyDescent="0.25">
      <c r="I165" s="19"/>
    </row>
    <row r="166" spans="9:9" x14ac:dyDescent="0.25">
      <c r="I166" s="19"/>
    </row>
    <row r="167" spans="9:9" x14ac:dyDescent="0.25">
      <c r="I167" s="19"/>
    </row>
    <row r="168" spans="9:9" x14ac:dyDescent="0.25">
      <c r="I168" s="19"/>
    </row>
    <row r="169" spans="9:9" x14ac:dyDescent="0.25">
      <c r="I169" s="19"/>
    </row>
    <row r="170" spans="9:9" x14ac:dyDescent="0.25">
      <c r="I170" s="19"/>
    </row>
    <row r="171" spans="9:9" x14ac:dyDescent="0.25">
      <c r="I171" s="19"/>
    </row>
    <row r="172" spans="9:9" x14ac:dyDescent="0.25">
      <c r="I172" s="19"/>
    </row>
    <row r="173" spans="9:9" x14ac:dyDescent="0.25">
      <c r="I173" s="19"/>
    </row>
    <row r="174" spans="9:9" x14ac:dyDescent="0.25">
      <c r="I174" s="19"/>
    </row>
    <row r="175" spans="9:9" x14ac:dyDescent="0.25">
      <c r="I175" s="19"/>
    </row>
    <row r="176" spans="9:9" x14ac:dyDescent="0.25">
      <c r="I176" s="19"/>
    </row>
    <row r="177" spans="9:9" x14ac:dyDescent="0.25">
      <c r="I177" s="19"/>
    </row>
    <row r="178" spans="9:9" x14ac:dyDescent="0.25">
      <c r="I178" s="19"/>
    </row>
    <row r="179" spans="9:9" x14ac:dyDescent="0.25">
      <c r="I179" s="19"/>
    </row>
    <row r="180" spans="9:9" x14ac:dyDescent="0.25">
      <c r="I180" s="19"/>
    </row>
    <row r="181" spans="9:9" x14ac:dyDescent="0.25">
      <c r="I181" s="19"/>
    </row>
    <row r="182" spans="9:9" x14ac:dyDescent="0.25">
      <c r="I182" s="19"/>
    </row>
    <row r="183" spans="9:9" x14ac:dyDescent="0.25">
      <c r="I183" s="19"/>
    </row>
    <row r="184" spans="9:9" x14ac:dyDescent="0.25">
      <c r="I184" s="19"/>
    </row>
    <row r="185" spans="9:9" x14ac:dyDescent="0.25">
      <c r="I185" s="19"/>
    </row>
    <row r="186" spans="9:9" x14ac:dyDescent="0.25">
      <c r="I186" s="19"/>
    </row>
    <row r="187" spans="9:9" x14ac:dyDescent="0.25">
      <c r="I187" s="19"/>
    </row>
    <row r="188" spans="9:9" x14ac:dyDescent="0.25">
      <c r="I188" s="19"/>
    </row>
    <row r="189" spans="9:9" x14ac:dyDescent="0.25">
      <c r="I189" s="19"/>
    </row>
    <row r="190" spans="9:9" x14ac:dyDescent="0.25">
      <c r="I190" s="19"/>
    </row>
    <row r="191" spans="9:9" x14ac:dyDescent="0.25">
      <c r="I191" s="19"/>
    </row>
    <row r="192" spans="9:9" x14ac:dyDescent="0.25">
      <c r="I192" s="19"/>
    </row>
    <row r="193" spans="9:9" x14ac:dyDescent="0.25">
      <c r="I193" s="19"/>
    </row>
    <row r="194" spans="9:9" x14ac:dyDescent="0.25">
      <c r="I194" s="19"/>
    </row>
    <row r="195" spans="9:9" x14ac:dyDescent="0.25">
      <c r="I195" s="19"/>
    </row>
    <row r="196" spans="9:9" x14ac:dyDescent="0.25">
      <c r="I196" s="19"/>
    </row>
    <row r="197" spans="9:9" x14ac:dyDescent="0.25">
      <c r="I197" s="19"/>
    </row>
    <row r="198" spans="9:9" x14ac:dyDescent="0.25">
      <c r="I198" s="19"/>
    </row>
    <row r="199" spans="9:9" x14ac:dyDescent="0.25">
      <c r="I199" s="19"/>
    </row>
    <row r="200" spans="9:9" x14ac:dyDescent="0.25">
      <c r="I200" s="19"/>
    </row>
    <row r="201" spans="9:9" x14ac:dyDescent="0.25">
      <c r="I201" s="19"/>
    </row>
    <row r="202" spans="9:9" x14ac:dyDescent="0.25">
      <c r="I202" s="19"/>
    </row>
    <row r="203" spans="9:9" x14ac:dyDescent="0.25">
      <c r="I203" s="19"/>
    </row>
    <row r="204" spans="9:9" x14ac:dyDescent="0.25">
      <c r="I204" s="19"/>
    </row>
    <row r="205" spans="9:9" x14ac:dyDescent="0.25">
      <c r="I205" s="19"/>
    </row>
    <row r="206" spans="9:9" x14ac:dyDescent="0.25">
      <c r="I206" s="19"/>
    </row>
    <row r="207" spans="9:9" x14ac:dyDescent="0.25">
      <c r="I207" s="19"/>
    </row>
    <row r="208" spans="9:9" x14ac:dyDescent="0.25">
      <c r="I208" s="19"/>
    </row>
    <row r="209" spans="9:9" x14ac:dyDescent="0.25">
      <c r="I209" s="19"/>
    </row>
    <row r="210" spans="9:9" x14ac:dyDescent="0.25">
      <c r="I210" s="19"/>
    </row>
    <row r="211" spans="9:9" x14ac:dyDescent="0.25">
      <c r="I211" s="19"/>
    </row>
    <row r="212" spans="9:9" x14ac:dyDescent="0.25">
      <c r="I212" s="19"/>
    </row>
    <row r="213" spans="9:9" x14ac:dyDescent="0.25">
      <c r="I213" s="19"/>
    </row>
    <row r="214" spans="9:9" x14ac:dyDescent="0.25">
      <c r="I214" s="19"/>
    </row>
    <row r="215" spans="9:9" x14ac:dyDescent="0.25">
      <c r="I215" s="19"/>
    </row>
    <row r="216" spans="9:9" x14ac:dyDescent="0.25">
      <c r="I216" s="19"/>
    </row>
    <row r="217" spans="9:9" x14ac:dyDescent="0.25">
      <c r="I217" s="19"/>
    </row>
    <row r="218" spans="9:9" x14ac:dyDescent="0.25">
      <c r="I218" s="19"/>
    </row>
    <row r="219" spans="9:9" x14ac:dyDescent="0.25">
      <c r="I219" s="19"/>
    </row>
    <row r="220" spans="9:9" x14ac:dyDescent="0.25">
      <c r="I220" s="19"/>
    </row>
    <row r="221" spans="9:9" x14ac:dyDescent="0.25">
      <c r="I221" s="19"/>
    </row>
    <row r="222" spans="9:9" x14ac:dyDescent="0.25">
      <c r="I222" s="19"/>
    </row>
    <row r="223" spans="9:9" x14ac:dyDescent="0.25">
      <c r="I223" s="19"/>
    </row>
    <row r="224" spans="9:9" x14ac:dyDescent="0.25">
      <c r="I224" s="19"/>
    </row>
    <row r="225" spans="9:9" x14ac:dyDescent="0.25">
      <c r="I225" s="19"/>
    </row>
    <row r="226" spans="9:9" x14ac:dyDescent="0.25">
      <c r="I226" s="19"/>
    </row>
    <row r="227" spans="9:9" x14ac:dyDescent="0.25">
      <c r="I227" s="19"/>
    </row>
    <row r="228" spans="9:9" x14ac:dyDescent="0.25">
      <c r="I228" s="19"/>
    </row>
    <row r="229" spans="9:9" x14ac:dyDescent="0.25">
      <c r="I229" s="19"/>
    </row>
    <row r="230" spans="9:9" x14ac:dyDescent="0.25">
      <c r="I230" s="19"/>
    </row>
    <row r="231" spans="9:9" x14ac:dyDescent="0.25">
      <c r="I231" s="19"/>
    </row>
    <row r="232" spans="9:9" x14ac:dyDescent="0.25">
      <c r="I232" s="19"/>
    </row>
    <row r="233" spans="9:9" x14ac:dyDescent="0.25">
      <c r="I233" s="19"/>
    </row>
    <row r="234" spans="9:9" x14ac:dyDescent="0.25">
      <c r="I234" s="19"/>
    </row>
    <row r="235" spans="9:9" x14ac:dyDescent="0.25">
      <c r="I235" s="19"/>
    </row>
    <row r="236" spans="9:9" x14ac:dyDescent="0.25">
      <c r="I236" s="19"/>
    </row>
    <row r="237" spans="9:9" x14ac:dyDescent="0.25">
      <c r="I237" s="19"/>
    </row>
    <row r="238" spans="9:9" x14ac:dyDescent="0.25">
      <c r="I238" s="19"/>
    </row>
    <row r="239" spans="9:9" x14ac:dyDescent="0.25">
      <c r="I239" s="19"/>
    </row>
    <row r="240" spans="9:9" x14ac:dyDescent="0.25">
      <c r="I240" s="19"/>
    </row>
    <row r="241" spans="9:9" x14ac:dyDescent="0.25">
      <c r="I241" s="19"/>
    </row>
    <row r="242" spans="9:9" x14ac:dyDescent="0.25">
      <c r="I242" s="19"/>
    </row>
    <row r="243" spans="9:9" x14ac:dyDescent="0.25">
      <c r="I243" s="19"/>
    </row>
    <row r="244" spans="9:9" x14ac:dyDescent="0.25">
      <c r="I244" s="19"/>
    </row>
    <row r="245" spans="9:9" x14ac:dyDescent="0.25">
      <c r="I245" s="19"/>
    </row>
    <row r="246" spans="9:9" x14ac:dyDescent="0.25">
      <c r="I246" s="19"/>
    </row>
    <row r="247" spans="9:9" x14ac:dyDescent="0.25">
      <c r="I247" s="19"/>
    </row>
    <row r="248" spans="9:9" x14ac:dyDescent="0.25">
      <c r="I248" s="19"/>
    </row>
    <row r="249" spans="9:9" x14ac:dyDescent="0.25">
      <c r="I249" s="19"/>
    </row>
    <row r="250" spans="9:9" x14ac:dyDescent="0.25">
      <c r="I250" s="19"/>
    </row>
    <row r="251" spans="9:9" x14ac:dyDescent="0.25">
      <c r="I251" s="19"/>
    </row>
    <row r="252" spans="9:9" x14ac:dyDescent="0.25">
      <c r="I252" s="19"/>
    </row>
    <row r="253" spans="9:9" x14ac:dyDescent="0.25">
      <c r="I253" s="19"/>
    </row>
    <row r="254" spans="9:9" x14ac:dyDescent="0.25">
      <c r="I254" s="19"/>
    </row>
    <row r="255" spans="9:9" x14ac:dyDescent="0.25">
      <c r="I255" s="19"/>
    </row>
    <row r="256" spans="9:9" x14ac:dyDescent="0.25">
      <c r="I256" s="19"/>
    </row>
    <row r="257" spans="9:9" x14ac:dyDescent="0.25">
      <c r="I257" s="19"/>
    </row>
    <row r="258" spans="9:9" x14ac:dyDescent="0.25">
      <c r="I258" s="19"/>
    </row>
    <row r="259" spans="9:9" x14ac:dyDescent="0.25">
      <c r="I259" s="19"/>
    </row>
    <row r="260" spans="9:9" x14ac:dyDescent="0.25">
      <c r="I260" s="19"/>
    </row>
    <row r="261" spans="9:9" x14ac:dyDescent="0.25">
      <c r="I261" s="19"/>
    </row>
    <row r="262" spans="9:9" x14ac:dyDescent="0.25">
      <c r="I262" s="19"/>
    </row>
    <row r="263" spans="9:9" x14ac:dyDescent="0.25">
      <c r="I263" s="19"/>
    </row>
    <row r="264" spans="9:9" x14ac:dyDescent="0.25">
      <c r="I264" s="19"/>
    </row>
    <row r="265" spans="9:9" x14ac:dyDescent="0.25">
      <c r="I265" s="19"/>
    </row>
    <row r="266" spans="9:9" x14ac:dyDescent="0.25">
      <c r="I266" s="19"/>
    </row>
    <row r="267" spans="9:9" x14ac:dyDescent="0.25">
      <c r="I267" s="19"/>
    </row>
    <row r="268" spans="9:9" x14ac:dyDescent="0.25">
      <c r="I268" s="19"/>
    </row>
    <row r="269" spans="9:9" x14ac:dyDescent="0.25">
      <c r="I269" s="19"/>
    </row>
    <row r="270" spans="9:9" x14ac:dyDescent="0.25">
      <c r="I270" s="19"/>
    </row>
    <row r="271" spans="9:9" x14ac:dyDescent="0.25">
      <c r="I271" s="19"/>
    </row>
    <row r="272" spans="9:9" x14ac:dyDescent="0.25">
      <c r="I272" s="19"/>
    </row>
    <row r="273" spans="9:9" x14ac:dyDescent="0.25">
      <c r="I273" s="19"/>
    </row>
    <row r="274" spans="9:9" x14ac:dyDescent="0.25">
      <c r="I274" s="19"/>
    </row>
    <row r="275" spans="9:9" x14ac:dyDescent="0.25">
      <c r="I275" s="19"/>
    </row>
    <row r="276" spans="9:9" x14ac:dyDescent="0.25">
      <c r="I276" s="19"/>
    </row>
    <row r="277" spans="9:9" x14ac:dyDescent="0.25">
      <c r="I277" s="19"/>
    </row>
    <row r="278" spans="9:9" x14ac:dyDescent="0.25">
      <c r="I278" s="19"/>
    </row>
    <row r="279" spans="9:9" x14ac:dyDescent="0.25">
      <c r="I279" s="19"/>
    </row>
    <row r="280" spans="9:9" x14ac:dyDescent="0.25">
      <c r="I280" s="19"/>
    </row>
    <row r="281" spans="9:9" x14ac:dyDescent="0.25">
      <c r="I281" s="19"/>
    </row>
    <row r="282" spans="9:9" x14ac:dyDescent="0.25">
      <c r="I282" s="19"/>
    </row>
    <row r="283" spans="9:9" x14ac:dyDescent="0.25">
      <c r="I283" s="19"/>
    </row>
    <row r="284" spans="9:9" x14ac:dyDescent="0.25">
      <c r="I284" s="19"/>
    </row>
    <row r="285" spans="9:9" x14ac:dyDescent="0.25">
      <c r="I285" s="19"/>
    </row>
    <row r="286" spans="9:9" x14ac:dyDescent="0.25">
      <c r="I286" s="19"/>
    </row>
    <row r="287" spans="9:9" x14ac:dyDescent="0.25">
      <c r="I287" s="19"/>
    </row>
    <row r="288" spans="9:9" x14ac:dyDescent="0.25">
      <c r="I288" s="19"/>
    </row>
    <row r="289" spans="9:9" x14ac:dyDescent="0.25">
      <c r="I289" s="19"/>
    </row>
    <row r="290" spans="9:9" x14ac:dyDescent="0.25">
      <c r="I290" s="19"/>
    </row>
    <row r="291" spans="9:9" x14ac:dyDescent="0.25">
      <c r="I291" s="19"/>
    </row>
    <row r="292" spans="9:9" x14ac:dyDescent="0.25">
      <c r="I292" s="19"/>
    </row>
    <row r="293" spans="9:9" x14ac:dyDescent="0.25">
      <c r="I293" s="19"/>
    </row>
    <row r="294" spans="9:9" x14ac:dyDescent="0.25">
      <c r="I294" s="19"/>
    </row>
    <row r="295" spans="9:9" x14ac:dyDescent="0.25">
      <c r="I295" s="19"/>
    </row>
    <row r="296" spans="9:9" x14ac:dyDescent="0.25">
      <c r="I296" s="19"/>
    </row>
    <row r="297" spans="9:9" x14ac:dyDescent="0.25">
      <c r="I297" s="19"/>
    </row>
    <row r="298" spans="9:9" x14ac:dyDescent="0.25">
      <c r="I298" s="19"/>
    </row>
    <row r="299" spans="9:9" x14ac:dyDescent="0.25">
      <c r="I299" s="19"/>
    </row>
    <row r="300" spans="9:9" x14ac:dyDescent="0.25">
      <c r="I300" s="19"/>
    </row>
    <row r="301" spans="9:9" x14ac:dyDescent="0.25">
      <c r="I301" s="19"/>
    </row>
    <row r="302" spans="9:9" x14ac:dyDescent="0.25">
      <c r="I302" s="19"/>
    </row>
    <row r="303" spans="9:9" x14ac:dyDescent="0.25">
      <c r="I303" s="19"/>
    </row>
    <row r="304" spans="9:9" x14ac:dyDescent="0.25">
      <c r="I304" s="19"/>
    </row>
    <row r="305" spans="9:9" x14ac:dyDescent="0.25">
      <c r="I305" s="19"/>
    </row>
    <row r="306" spans="9:9" x14ac:dyDescent="0.25">
      <c r="I306" s="19"/>
    </row>
    <row r="307" spans="9:9" x14ac:dyDescent="0.25">
      <c r="I307" s="19"/>
    </row>
    <row r="308" spans="9:9" x14ac:dyDescent="0.25">
      <c r="I308" s="19"/>
    </row>
    <row r="309" spans="9:9" x14ac:dyDescent="0.25">
      <c r="I309" s="19"/>
    </row>
    <row r="310" spans="9:9" x14ac:dyDescent="0.25">
      <c r="I310" s="19"/>
    </row>
    <row r="311" spans="9:9" x14ac:dyDescent="0.25">
      <c r="I311" s="19"/>
    </row>
    <row r="312" spans="9:9" x14ac:dyDescent="0.25">
      <c r="I312" s="19"/>
    </row>
    <row r="313" spans="9:9" x14ac:dyDescent="0.25">
      <c r="I313" s="19"/>
    </row>
    <row r="314" spans="9:9" x14ac:dyDescent="0.25">
      <c r="I314" s="19"/>
    </row>
    <row r="315" spans="9:9" x14ac:dyDescent="0.25">
      <c r="I315" s="19"/>
    </row>
    <row r="316" spans="9:9" x14ac:dyDescent="0.25">
      <c r="I316" s="19"/>
    </row>
    <row r="317" spans="9:9" x14ac:dyDescent="0.25">
      <c r="I317" s="19"/>
    </row>
    <row r="318" spans="9:9" x14ac:dyDescent="0.25">
      <c r="I318" s="19"/>
    </row>
    <row r="319" spans="9:9" x14ac:dyDescent="0.25">
      <c r="I319" s="19"/>
    </row>
    <row r="320" spans="9:9" x14ac:dyDescent="0.25">
      <c r="I320" s="19"/>
    </row>
    <row r="321" spans="9:9" x14ac:dyDescent="0.25">
      <c r="I321" s="19"/>
    </row>
    <row r="322" spans="9:9" x14ac:dyDescent="0.25">
      <c r="I322" s="19"/>
    </row>
    <row r="323" spans="9:9" x14ac:dyDescent="0.25">
      <c r="I323" s="19"/>
    </row>
    <row r="324" spans="9:9" x14ac:dyDescent="0.25">
      <c r="I324" s="19"/>
    </row>
    <row r="325" spans="9:9" x14ac:dyDescent="0.25">
      <c r="I325" s="19"/>
    </row>
    <row r="326" spans="9:9" x14ac:dyDescent="0.25">
      <c r="I326" s="19"/>
    </row>
    <row r="327" spans="9:9" x14ac:dyDescent="0.25">
      <c r="I327" s="19"/>
    </row>
    <row r="328" spans="9:9" x14ac:dyDescent="0.25">
      <c r="I328" s="19"/>
    </row>
    <row r="329" spans="9:9" x14ac:dyDescent="0.25">
      <c r="I329" s="19"/>
    </row>
    <row r="330" spans="9:9" x14ac:dyDescent="0.25">
      <c r="I330" s="19"/>
    </row>
    <row r="331" spans="9:9" x14ac:dyDescent="0.25">
      <c r="I331" s="19"/>
    </row>
    <row r="332" spans="9:9" x14ac:dyDescent="0.25">
      <c r="I332" s="19"/>
    </row>
    <row r="333" spans="9:9" x14ac:dyDescent="0.25">
      <c r="I333" s="19"/>
    </row>
    <row r="334" spans="9:9" x14ac:dyDescent="0.25">
      <c r="I334" s="19"/>
    </row>
    <row r="335" spans="9:9" x14ac:dyDescent="0.25">
      <c r="I335" s="19"/>
    </row>
    <row r="336" spans="9:9" x14ac:dyDescent="0.25">
      <c r="I336" s="19"/>
    </row>
    <row r="337" spans="9:9" x14ac:dyDescent="0.25">
      <c r="I337" s="19"/>
    </row>
    <row r="338" spans="9:9" x14ac:dyDescent="0.25">
      <c r="I338" s="19"/>
    </row>
    <row r="339" spans="9:9" x14ac:dyDescent="0.25">
      <c r="I339" s="19"/>
    </row>
    <row r="340" spans="9:9" x14ac:dyDescent="0.25">
      <c r="I340" s="19"/>
    </row>
    <row r="341" spans="9:9" x14ac:dyDescent="0.25">
      <c r="I341" s="19"/>
    </row>
    <row r="342" spans="9:9" x14ac:dyDescent="0.25">
      <c r="I342" s="19"/>
    </row>
    <row r="343" spans="9:9" x14ac:dyDescent="0.25">
      <c r="I343" s="19"/>
    </row>
    <row r="344" spans="9:9" x14ac:dyDescent="0.25">
      <c r="I344" s="19"/>
    </row>
    <row r="345" spans="9:9" x14ac:dyDescent="0.25">
      <c r="I345" s="19"/>
    </row>
    <row r="346" spans="9:9" x14ac:dyDescent="0.25">
      <c r="I346" s="19"/>
    </row>
    <row r="347" spans="9:9" x14ac:dyDescent="0.25">
      <c r="I347" s="19"/>
    </row>
    <row r="348" spans="9:9" x14ac:dyDescent="0.25">
      <c r="I348" s="19"/>
    </row>
    <row r="349" spans="9:9" x14ac:dyDescent="0.25">
      <c r="I349" s="19"/>
    </row>
    <row r="350" spans="9:9" x14ac:dyDescent="0.25">
      <c r="I350" s="19"/>
    </row>
    <row r="351" spans="9:9" x14ac:dyDescent="0.25">
      <c r="I351" s="19"/>
    </row>
    <row r="352" spans="9:9" x14ac:dyDescent="0.25">
      <c r="I352" s="19"/>
    </row>
    <row r="353" spans="9:9" x14ac:dyDescent="0.25">
      <c r="I353" s="19"/>
    </row>
    <row r="354" spans="9:9" x14ac:dyDescent="0.25">
      <c r="I354" s="19"/>
    </row>
    <row r="355" spans="9:9" x14ac:dyDescent="0.25">
      <c r="I355" s="19"/>
    </row>
    <row r="356" spans="9:9" x14ac:dyDescent="0.25">
      <c r="I356" s="19"/>
    </row>
    <row r="357" spans="9:9" x14ac:dyDescent="0.25">
      <c r="I357" s="19"/>
    </row>
    <row r="358" spans="9:9" x14ac:dyDescent="0.25">
      <c r="I358" s="19"/>
    </row>
    <row r="359" spans="9:9" x14ac:dyDescent="0.25">
      <c r="I359" s="19"/>
    </row>
    <row r="360" spans="9:9" x14ac:dyDescent="0.25">
      <c r="I360" s="19"/>
    </row>
    <row r="361" spans="9:9" x14ac:dyDescent="0.25">
      <c r="I361" s="19"/>
    </row>
    <row r="362" spans="9:9" x14ac:dyDescent="0.25">
      <c r="I362" s="19"/>
    </row>
    <row r="363" spans="9:9" x14ac:dyDescent="0.25">
      <c r="I363" s="19"/>
    </row>
    <row r="364" spans="9:9" x14ac:dyDescent="0.25">
      <c r="I364" s="19"/>
    </row>
    <row r="365" spans="9:9" x14ac:dyDescent="0.25">
      <c r="I365" s="19"/>
    </row>
    <row r="366" spans="9:9" x14ac:dyDescent="0.25">
      <c r="I366" s="19"/>
    </row>
    <row r="367" spans="9:9" x14ac:dyDescent="0.25">
      <c r="I367" s="19"/>
    </row>
    <row r="368" spans="9:9" x14ac:dyDescent="0.25">
      <c r="I368" s="19"/>
    </row>
    <row r="369" spans="9:9" x14ac:dyDescent="0.25">
      <c r="I369" s="19"/>
    </row>
    <row r="370" spans="9:9" x14ac:dyDescent="0.25">
      <c r="I370" s="19"/>
    </row>
    <row r="371" spans="9:9" x14ac:dyDescent="0.25">
      <c r="I371" s="19"/>
    </row>
    <row r="372" spans="9:9" x14ac:dyDescent="0.25">
      <c r="I372" s="19"/>
    </row>
    <row r="373" spans="9:9" x14ac:dyDescent="0.25">
      <c r="I373" s="19"/>
    </row>
    <row r="374" spans="9:9" x14ac:dyDescent="0.25">
      <c r="I374" s="19"/>
    </row>
    <row r="375" spans="9:9" x14ac:dyDescent="0.25">
      <c r="I375" s="19"/>
    </row>
    <row r="376" spans="9:9" x14ac:dyDescent="0.25">
      <c r="I376" s="19"/>
    </row>
    <row r="377" spans="9:9" x14ac:dyDescent="0.25">
      <c r="I377" s="19"/>
    </row>
    <row r="378" spans="9:9" x14ac:dyDescent="0.25">
      <c r="I378" s="19"/>
    </row>
    <row r="379" spans="9:9" x14ac:dyDescent="0.25">
      <c r="I379" s="19"/>
    </row>
    <row r="380" spans="9:9" x14ac:dyDescent="0.25">
      <c r="I380" s="19"/>
    </row>
    <row r="381" spans="9:9" x14ac:dyDescent="0.25">
      <c r="I381" s="19"/>
    </row>
    <row r="382" spans="9:9" x14ac:dyDescent="0.25">
      <c r="I382" s="19"/>
    </row>
    <row r="383" spans="9:9" x14ac:dyDescent="0.25">
      <c r="I383" s="19"/>
    </row>
    <row r="384" spans="9:9" x14ac:dyDescent="0.25">
      <c r="I384" s="19"/>
    </row>
    <row r="385" spans="9:9" x14ac:dyDescent="0.25">
      <c r="I385" s="19"/>
    </row>
    <row r="386" spans="9:9" x14ac:dyDescent="0.25">
      <c r="I386" s="19"/>
    </row>
    <row r="387" spans="9:9" x14ac:dyDescent="0.25">
      <c r="I387" s="19"/>
    </row>
    <row r="388" spans="9:9" x14ac:dyDescent="0.25">
      <c r="I388" s="19"/>
    </row>
    <row r="389" spans="9:9" x14ac:dyDescent="0.25">
      <c r="I389" s="19"/>
    </row>
    <row r="390" spans="9:9" x14ac:dyDescent="0.25">
      <c r="I390" s="19"/>
    </row>
    <row r="391" spans="9:9" x14ac:dyDescent="0.25">
      <c r="I391" s="19"/>
    </row>
    <row r="392" spans="9:9" x14ac:dyDescent="0.25">
      <c r="I392" s="19"/>
    </row>
    <row r="393" spans="9:9" x14ac:dyDescent="0.25">
      <c r="I393" s="19"/>
    </row>
    <row r="394" spans="9:9" x14ac:dyDescent="0.25">
      <c r="I394" s="19"/>
    </row>
    <row r="395" spans="9:9" x14ac:dyDescent="0.25">
      <c r="I395" s="19"/>
    </row>
    <row r="396" spans="9:9" x14ac:dyDescent="0.25">
      <c r="I396" s="19"/>
    </row>
    <row r="397" spans="9:9" x14ac:dyDescent="0.25">
      <c r="I397" s="19"/>
    </row>
    <row r="398" spans="9:9" x14ac:dyDescent="0.25">
      <c r="I398" s="19"/>
    </row>
    <row r="399" spans="9:9" x14ac:dyDescent="0.25">
      <c r="I399" s="19"/>
    </row>
    <row r="400" spans="9:9" x14ac:dyDescent="0.25">
      <c r="I400" s="19"/>
    </row>
    <row r="401" spans="9:9" x14ac:dyDescent="0.25">
      <c r="I401" s="19"/>
    </row>
    <row r="402" spans="9:9" x14ac:dyDescent="0.25">
      <c r="I402" s="19"/>
    </row>
    <row r="403" spans="9:9" x14ac:dyDescent="0.25">
      <c r="I403" s="19"/>
    </row>
    <row r="404" spans="9:9" x14ac:dyDescent="0.25">
      <c r="I404" s="19"/>
    </row>
    <row r="405" spans="9:9" x14ac:dyDescent="0.25">
      <c r="I405" s="19"/>
    </row>
    <row r="406" spans="9:9" x14ac:dyDescent="0.25">
      <c r="I406" s="19"/>
    </row>
    <row r="407" spans="9:9" x14ac:dyDescent="0.25">
      <c r="I407" s="19"/>
    </row>
    <row r="408" spans="9:9" x14ac:dyDescent="0.25">
      <c r="I408" s="19"/>
    </row>
    <row r="409" spans="9:9" x14ac:dyDescent="0.25">
      <c r="I409" s="19"/>
    </row>
    <row r="410" spans="9:9" x14ac:dyDescent="0.25">
      <c r="I410" s="19"/>
    </row>
    <row r="411" spans="9:9" x14ac:dyDescent="0.25">
      <c r="I411" s="19"/>
    </row>
    <row r="412" spans="9:9" x14ac:dyDescent="0.25">
      <c r="I412" s="19"/>
    </row>
    <row r="413" spans="9:9" x14ac:dyDescent="0.25">
      <c r="I413" s="19"/>
    </row>
    <row r="414" spans="9:9" x14ac:dyDescent="0.25">
      <c r="I414" s="19"/>
    </row>
    <row r="415" spans="9:9" x14ac:dyDescent="0.25">
      <c r="I415" s="19"/>
    </row>
    <row r="416" spans="9:9" x14ac:dyDescent="0.25">
      <c r="I416" s="19"/>
    </row>
    <row r="417" spans="9:9" x14ac:dyDescent="0.25">
      <c r="I417" s="19"/>
    </row>
    <row r="418" spans="9:9" x14ac:dyDescent="0.25">
      <c r="I418" s="19"/>
    </row>
    <row r="419" spans="9:9" x14ac:dyDescent="0.25">
      <c r="I419" s="19"/>
    </row>
    <row r="420" spans="9:9" x14ac:dyDescent="0.25">
      <c r="I420" s="19"/>
    </row>
    <row r="421" spans="9:9" x14ac:dyDescent="0.25">
      <c r="I421" s="19"/>
    </row>
    <row r="422" spans="9:9" x14ac:dyDescent="0.25">
      <c r="I422" s="19"/>
    </row>
    <row r="423" spans="9:9" x14ac:dyDescent="0.25">
      <c r="I423" s="19"/>
    </row>
    <row r="424" spans="9:9" x14ac:dyDescent="0.25">
      <c r="I424" s="19"/>
    </row>
    <row r="425" spans="9:9" x14ac:dyDescent="0.25">
      <c r="I425" s="19"/>
    </row>
    <row r="426" spans="9:9" x14ac:dyDescent="0.25">
      <c r="I426" s="19"/>
    </row>
    <row r="427" spans="9:9" x14ac:dyDescent="0.25">
      <c r="I427" s="19"/>
    </row>
    <row r="428" spans="9:9" x14ac:dyDescent="0.25">
      <c r="I428" s="19"/>
    </row>
    <row r="429" spans="9:9" x14ac:dyDescent="0.25">
      <c r="I429" s="19"/>
    </row>
    <row r="430" spans="9:9" x14ac:dyDescent="0.25">
      <c r="I430" s="19"/>
    </row>
    <row r="431" spans="9:9" x14ac:dyDescent="0.25">
      <c r="I431" s="19"/>
    </row>
    <row r="432" spans="9:9" x14ac:dyDescent="0.25">
      <c r="I432" s="19"/>
    </row>
    <row r="433" spans="9:9" x14ac:dyDescent="0.25">
      <c r="I433" s="19"/>
    </row>
    <row r="434" spans="9:9" x14ac:dyDescent="0.25">
      <c r="I434" s="19"/>
    </row>
    <row r="435" spans="9:9" x14ac:dyDescent="0.25">
      <c r="I435" s="19"/>
    </row>
    <row r="436" spans="9:9" x14ac:dyDescent="0.25">
      <c r="I436" s="19"/>
    </row>
    <row r="437" spans="9:9" x14ac:dyDescent="0.25">
      <c r="I437" s="19"/>
    </row>
    <row r="438" spans="9:9" x14ac:dyDescent="0.25">
      <c r="I438" s="19"/>
    </row>
    <row r="439" spans="9:9" x14ac:dyDescent="0.25">
      <c r="I439" s="19"/>
    </row>
    <row r="440" spans="9:9" x14ac:dyDescent="0.25">
      <c r="I440" s="19"/>
    </row>
    <row r="441" spans="9:9" x14ac:dyDescent="0.25">
      <c r="I441" s="19"/>
    </row>
    <row r="442" spans="9:9" x14ac:dyDescent="0.25">
      <c r="I442" s="19"/>
    </row>
    <row r="443" spans="9:9" x14ac:dyDescent="0.25">
      <c r="I443" s="19"/>
    </row>
    <row r="444" spans="9:9" x14ac:dyDescent="0.25">
      <c r="I444" s="19"/>
    </row>
    <row r="445" spans="9:9" x14ac:dyDescent="0.25">
      <c r="I445" s="19"/>
    </row>
    <row r="446" spans="9:9" x14ac:dyDescent="0.25">
      <c r="I446" s="19"/>
    </row>
    <row r="447" spans="9:9" x14ac:dyDescent="0.25">
      <c r="I447" s="19"/>
    </row>
    <row r="448" spans="9:9" x14ac:dyDescent="0.25">
      <c r="I448" s="19"/>
    </row>
    <row r="449" spans="9:9" x14ac:dyDescent="0.25">
      <c r="I449" s="19"/>
    </row>
    <row r="450" spans="9:9" x14ac:dyDescent="0.25">
      <c r="I450" s="19"/>
    </row>
    <row r="451" spans="9:9" x14ac:dyDescent="0.25">
      <c r="I451" s="19"/>
    </row>
    <row r="452" spans="9:9" x14ac:dyDescent="0.25">
      <c r="I452" s="19"/>
    </row>
    <row r="453" spans="9:9" x14ac:dyDescent="0.25">
      <c r="I453" s="19"/>
    </row>
    <row r="454" spans="9:9" x14ac:dyDescent="0.25">
      <c r="I454" s="19"/>
    </row>
    <row r="455" spans="9:9" x14ac:dyDescent="0.25">
      <c r="I455" s="19"/>
    </row>
    <row r="456" spans="9:9" x14ac:dyDescent="0.25">
      <c r="I456" s="19"/>
    </row>
    <row r="457" spans="9:9" x14ac:dyDescent="0.25">
      <c r="I457" s="19"/>
    </row>
    <row r="458" spans="9:9" x14ac:dyDescent="0.25">
      <c r="I458" s="19"/>
    </row>
    <row r="459" spans="9:9" x14ac:dyDescent="0.25">
      <c r="I459" s="19"/>
    </row>
    <row r="460" spans="9:9" x14ac:dyDescent="0.25">
      <c r="I460" s="19"/>
    </row>
    <row r="461" spans="9:9" x14ac:dyDescent="0.25">
      <c r="I461" s="19"/>
    </row>
    <row r="462" spans="9:9" x14ac:dyDescent="0.25">
      <c r="I462" s="19"/>
    </row>
    <row r="463" spans="9:9" x14ac:dyDescent="0.25">
      <c r="I463" s="19"/>
    </row>
    <row r="464" spans="9:9" x14ac:dyDescent="0.25">
      <c r="I464" s="19"/>
    </row>
    <row r="465" spans="9:9" x14ac:dyDescent="0.25">
      <c r="I465" s="19"/>
    </row>
    <row r="466" spans="9:9" x14ac:dyDescent="0.25">
      <c r="I466" s="19"/>
    </row>
    <row r="467" spans="9:9" x14ac:dyDescent="0.25">
      <c r="I467" s="19"/>
    </row>
    <row r="468" spans="9:9" x14ac:dyDescent="0.25">
      <c r="I468" s="19"/>
    </row>
    <row r="469" spans="9:9" x14ac:dyDescent="0.25">
      <c r="I469" s="19"/>
    </row>
    <row r="470" spans="9:9" x14ac:dyDescent="0.25">
      <c r="I470" s="19"/>
    </row>
    <row r="471" spans="9:9" x14ac:dyDescent="0.25">
      <c r="I471" s="19"/>
    </row>
  </sheetData>
  <phoneticPr fontId="0" type="noConversion"/>
  <printOptions horizontalCentered="1" verticalCentered="1"/>
  <pageMargins left="0" right="0" top="0" bottom="0" header="0" footer="0"/>
  <pageSetup scale="56" orientation="landscape" horizontalDpi="300" verticalDpi="300" r:id="rId1"/>
  <headerFooter alignWithMargins="0"/>
  <colBreaks count="1" manualBreakCount="1">
    <brk id="10" max="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471"/>
  <sheetViews>
    <sheetView zoomScale="70" zoomScaleNormal="70" zoomScaleSheetLayoutView="75" workbookViewId="0">
      <pane ySplit="7" topLeftCell="A8" activePane="bottomLeft" state="frozen"/>
      <selection pane="bottomLeft" activeCell="A8" sqref="A8"/>
    </sheetView>
  </sheetViews>
  <sheetFormatPr defaultColWidth="9.1796875" defaultRowHeight="12.5" x14ac:dyDescent="0.25"/>
  <cols>
    <col min="1" max="1" width="10.453125" style="2" customWidth="1"/>
    <col min="2" max="3" width="9.1796875" style="2"/>
    <col min="4" max="4" width="11.26953125" style="2" customWidth="1"/>
    <col min="5" max="8" width="18.7265625" style="2" customWidth="1"/>
    <col min="9" max="9" width="17.81640625" style="2" customWidth="1"/>
    <col min="10" max="10" width="20.453125" style="2" bestFit="1" customWidth="1"/>
    <col min="11" max="11" width="0.7265625" style="2" customWidth="1"/>
    <col min="12" max="17" width="15" style="2" customWidth="1"/>
    <col min="18" max="18" width="0.81640625" style="2" customWidth="1"/>
    <col min="19" max="16384" width="9.1796875" style="2"/>
  </cols>
  <sheetData>
    <row r="1" spans="1:76" ht="18" x14ac:dyDescent="0.4">
      <c r="A1" s="67" t="s">
        <v>75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pans="1:76" ht="18" x14ac:dyDescent="0.4">
      <c r="A2" s="67" t="s">
        <v>76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spans="1:76" ht="15.5" x14ac:dyDescent="0.35">
      <c r="A3" s="68" t="s">
        <v>85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1:76" ht="13" thickBot="1" x14ac:dyDescent="0.3">
      <c r="A4" s="20"/>
    </row>
    <row r="5" spans="1:76" ht="14.5" thickBot="1" x14ac:dyDescent="0.35">
      <c r="B5" s="20"/>
      <c r="C5" s="20"/>
      <c r="D5" s="20"/>
      <c r="E5" s="77" t="s">
        <v>68</v>
      </c>
      <c r="F5" s="78"/>
      <c r="G5" s="72"/>
      <c r="H5" s="72"/>
      <c r="I5" s="72"/>
      <c r="J5" s="73"/>
      <c r="K5" s="82"/>
      <c r="L5" s="71" t="s">
        <v>13</v>
      </c>
      <c r="M5" s="72"/>
      <c r="N5" s="72"/>
      <c r="O5" s="72"/>
      <c r="P5" s="72"/>
      <c r="Q5" s="73"/>
    </row>
    <row r="6" spans="1:76" x14ac:dyDescent="0.25">
      <c r="A6" s="18"/>
      <c r="B6" s="21"/>
      <c r="C6" s="21"/>
      <c r="D6" s="21"/>
      <c r="E6" s="74" t="s">
        <v>65</v>
      </c>
      <c r="F6" s="75"/>
      <c r="G6" s="75"/>
      <c r="H6" s="76"/>
      <c r="I6" s="83" t="s">
        <v>69</v>
      </c>
      <c r="J6" s="84"/>
      <c r="K6" s="85"/>
      <c r="L6" s="79" t="s">
        <v>65</v>
      </c>
      <c r="M6" s="80"/>
      <c r="N6" s="80"/>
      <c r="O6" s="81"/>
      <c r="P6" s="83" t="s">
        <v>69</v>
      </c>
      <c r="Q6" s="84" t="s">
        <v>77</v>
      </c>
      <c r="R6" s="13"/>
    </row>
    <row r="7" spans="1:76" ht="13" thickBot="1" x14ac:dyDescent="0.3">
      <c r="A7" s="3" t="s">
        <v>0</v>
      </c>
      <c r="B7" s="69" t="s">
        <v>1</v>
      </c>
      <c r="C7" s="70"/>
      <c r="D7" s="22" t="s">
        <v>2</v>
      </c>
      <c r="E7" s="86" t="s">
        <v>4</v>
      </c>
      <c r="F7" s="87" t="s">
        <v>3</v>
      </c>
      <c r="G7" s="87" t="s">
        <v>5</v>
      </c>
      <c r="H7" s="88" t="s">
        <v>7</v>
      </c>
      <c r="I7" s="88" t="s">
        <v>70</v>
      </c>
      <c r="J7" s="89" t="s">
        <v>71</v>
      </c>
      <c r="K7" s="90"/>
      <c r="L7" s="86" t="s">
        <v>67</v>
      </c>
      <c r="M7" s="87" t="s">
        <v>3</v>
      </c>
      <c r="N7" s="87" t="s">
        <v>5</v>
      </c>
      <c r="O7" s="88" t="s">
        <v>7</v>
      </c>
      <c r="P7" s="88" t="s">
        <v>70</v>
      </c>
      <c r="Q7" s="89" t="s">
        <v>71</v>
      </c>
      <c r="R7" s="13"/>
    </row>
    <row r="8" spans="1:76" ht="13" thickTop="1" x14ac:dyDescent="0.25">
      <c r="A8" s="4" t="s">
        <v>8</v>
      </c>
      <c r="B8" s="14" t="s">
        <v>10</v>
      </c>
      <c r="C8" s="14"/>
      <c r="D8" s="44">
        <v>375</v>
      </c>
      <c r="E8" s="36">
        <v>0</v>
      </c>
      <c r="F8" s="36">
        <v>8438974</v>
      </c>
      <c r="G8" s="36">
        <v>492044</v>
      </c>
      <c r="H8" s="36">
        <v>347838</v>
      </c>
      <c r="I8" s="36">
        <v>1238776</v>
      </c>
      <c r="J8" s="37">
        <f t="shared" ref="J8:J61" si="0">SUM(E8:I8)</f>
        <v>10517632</v>
      </c>
      <c r="K8" s="64"/>
      <c r="L8" s="50">
        <f t="shared" ref="L8:L61" si="1">E8/D8</f>
        <v>0</v>
      </c>
      <c r="M8" s="51">
        <f>F8/D8</f>
        <v>22503.930666666667</v>
      </c>
      <c r="N8" s="44">
        <f>G8/D8</f>
        <v>1312.1173333333334</v>
      </c>
      <c r="O8" s="44">
        <f>H8/D8</f>
        <v>927.56799999999998</v>
      </c>
      <c r="P8" s="44">
        <f t="shared" ref="P8:P61" si="2">I8/D8</f>
        <v>3303.4026666666668</v>
      </c>
      <c r="Q8" s="52">
        <f t="shared" ref="Q8:Q61" si="3">J8/D8</f>
        <v>28047.018666666667</v>
      </c>
      <c r="R8" s="1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</row>
    <row r="9" spans="1:76" x14ac:dyDescent="0.25">
      <c r="A9" s="4" t="s">
        <v>8</v>
      </c>
      <c r="B9" s="23" t="s">
        <v>11</v>
      </c>
      <c r="C9" s="23"/>
      <c r="D9" s="39">
        <v>31</v>
      </c>
      <c r="E9" s="39">
        <v>0</v>
      </c>
      <c r="F9" s="39">
        <v>1408059</v>
      </c>
      <c r="G9" s="39">
        <v>60533</v>
      </c>
      <c r="H9" s="39">
        <v>53297</v>
      </c>
      <c r="I9" s="39">
        <v>101751</v>
      </c>
      <c r="J9" s="40">
        <f t="shared" si="0"/>
        <v>1623640</v>
      </c>
      <c r="K9" s="65"/>
      <c r="L9" s="50">
        <f t="shared" si="1"/>
        <v>0</v>
      </c>
      <c r="M9" s="39">
        <f t="shared" ref="M9:M60" si="4">F9/D9</f>
        <v>45421.258064516129</v>
      </c>
      <c r="N9" s="44">
        <f t="shared" ref="N9:N60" si="5">G9/D9</f>
        <v>1952.6774193548388</v>
      </c>
      <c r="O9" s="44">
        <f t="shared" ref="O9:O60" si="6">H9/D9</f>
        <v>1719.258064516129</v>
      </c>
      <c r="P9" s="44">
        <f t="shared" si="2"/>
        <v>3282.2903225806454</v>
      </c>
      <c r="Q9" s="53">
        <f t="shared" si="3"/>
        <v>52375.483870967742</v>
      </c>
      <c r="R9" s="1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</row>
    <row r="10" spans="1:76" x14ac:dyDescent="0.25">
      <c r="A10" s="5" t="s">
        <v>9</v>
      </c>
      <c r="B10" s="12" t="s">
        <v>12</v>
      </c>
      <c r="C10" s="12"/>
      <c r="D10" s="45">
        <v>227</v>
      </c>
      <c r="E10" s="42">
        <v>1160674</v>
      </c>
      <c r="F10" s="42">
        <v>5719458</v>
      </c>
      <c r="G10" s="42">
        <v>1066176</v>
      </c>
      <c r="H10" s="42">
        <v>454729</v>
      </c>
      <c r="I10" s="42">
        <v>574131</v>
      </c>
      <c r="J10" s="43">
        <f t="shared" si="0"/>
        <v>8975168</v>
      </c>
      <c r="K10" s="65"/>
      <c r="L10" s="54">
        <f t="shared" si="1"/>
        <v>5113.101321585903</v>
      </c>
      <c r="M10" s="45">
        <f t="shared" si="4"/>
        <v>25195.850220264318</v>
      </c>
      <c r="N10" s="55">
        <f t="shared" si="5"/>
        <v>4696.8105726872245</v>
      </c>
      <c r="O10" s="55">
        <f t="shared" si="6"/>
        <v>2003.2114537444934</v>
      </c>
      <c r="P10" s="55">
        <f t="shared" si="2"/>
        <v>2529.2114537444936</v>
      </c>
      <c r="Q10" s="56">
        <f t="shared" si="3"/>
        <v>39538.185022026431</v>
      </c>
      <c r="R10" s="1"/>
    </row>
    <row r="11" spans="1:76" x14ac:dyDescent="0.25">
      <c r="A11" s="4" t="s">
        <v>9</v>
      </c>
      <c r="B11" s="14" t="s">
        <v>14</v>
      </c>
      <c r="C11" s="14"/>
      <c r="D11" s="44">
        <v>48422</v>
      </c>
      <c r="E11" s="44">
        <v>196307312</v>
      </c>
      <c r="F11" s="44">
        <v>409800456</v>
      </c>
      <c r="G11" s="44">
        <v>20593620</v>
      </c>
      <c r="H11" s="44">
        <v>6422043</v>
      </c>
      <c r="I11" s="44">
        <v>67901885</v>
      </c>
      <c r="J11" s="40">
        <f t="shared" si="0"/>
        <v>701025316</v>
      </c>
      <c r="K11" s="65"/>
      <c r="L11" s="50">
        <f t="shared" si="1"/>
        <v>4054.0934286068318</v>
      </c>
      <c r="M11" s="39">
        <f t="shared" si="4"/>
        <v>8463.1047044731731</v>
      </c>
      <c r="N11" s="57">
        <f t="shared" si="5"/>
        <v>425.29470075585476</v>
      </c>
      <c r="O11" s="57">
        <f t="shared" si="6"/>
        <v>132.62655404568173</v>
      </c>
      <c r="P11" s="57">
        <f t="shared" si="2"/>
        <v>1402.2941018545289</v>
      </c>
      <c r="Q11" s="53">
        <f t="shared" si="3"/>
        <v>14477.413489736071</v>
      </c>
      <c r="R11" s="1"/>
    </row>
    <row r="12" spans="1:76" x14ac:dyDescent="0.25">
      <c r="A12" s="4" t="s">
        <v>8</v>
      </c>
      <c r="B12" s="23" t="s">
        <v>15</v>
      </c>
      <c r="C12" s="23"/>
      <c r="D12" s="39">
        <v>276</v>
      </c>
      <c r="E12" s="39">
        <v>0</v>
      </c>
      <c r="F12" s="39">
        <v>2989910</v>
      </c>
      <c r="G12" s="39">
        <v>4345744</v>
      </c>
      <c r="H12" s="39">
        <v>106789</v>
      </c>
      <c r="I12" s="39">
        <v>1061610</v>
      </c>
      <c r="J12" s="40">
        <f t="shared" si="0"/>
        <v>8504053</v>
      </c>
      <c r="K12" s="65"/>
      <c r="L12" s="50">
        <f t="shared" si="1"/>
        <v>0</v>
      </c>
      <c r="M12" s="39">
        <f t="shared" si="4"/>
        <v>10833.007246376812</v>
      </c>
      <c r="N12" s="57">
        <f t="shared" si="5"/>
        <v>15745.449275362318</v>
      </c>
      <c r="O12" s="57">
        <f t="shared" si="6"/>
        <v>386.91666666666669</v>
      </c>
      <c r="P12" s="57">
        <f t="shared" si="2"/>
        <v>3846.413043478261</v>
      </c>
      <c r="Q12" s="53">
        <f t="shared" si="3"/>
        <v>30811.786231884056</v>
      </c>
      <c r="R12" s="1"/>
    </row>
    <row r="13" spans="1:76" x14ac:dyDescent="0.25">
      <c r="A13" s="5" t="s">
        <v>8</v>
      </c>
      <c r="B13" s="12" t="s">
        <v>16</v>
      </c>
      <c r="C13" s="12"/>
      <c r="D13" s="45">
        <v>1594</v>
      </c>
      <c r="E13" s="45">
        <v>0</v>
      </c>
      <c r="F13" s="45">
        <v>33777321</v>
      </c>
      <c r="G13" s="45">
        <v>15198572</v>
      </c>
      <c r="H13" s="45">
        <v>5678831</v>
      </c>
      <c r="I13" s="45">
        <v>10759563</v>
      </c>
      <c r="J13" s="43">
        <f t="shared" si="0"/>
        <v>65414287</v>
      </c>
      <c r="K13" s="65"/>
      <c r="L13" s="54">
        <f t="shared" si="1"/>
        <v>0</v>
      </c>
      <c r="M13" s="45">
        <f t="shared" si="4"/>
        <v>21190.28920953576</v>
      </c>
      <c r="N13" s="55">
        <f t="shared" si="5"/>
        <v>9534.8632371392723</v>
      </c>
      <c r="O13" s="55">
        <f t="shared" si="6"/>
        <v>3562.6292346298619</v>
      </c>
      <c r="P13" s="55">
        <f t="shared" si="2"/>
        <v>6750.0395232120454</v>
      </c>
      <c r="Q13" s="56">
        <f t="shared" si="3"/>
        <v>41037.821204516942</v>
      </c>
      <c r="R13" s="1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</row>
    <row r="14" spans="1:76" x14ac:dyDescent="0.25">
      <c r="A14" s="4" t="s">
        <v>9</v>
      </c>
      <c r="B14" s="14" t="s">
        <v>17</v>
      </c>
      <c r="C14" s="14"/>
      <c r="D14" s="44">
        <v>150</v>
      </c>
      <c r="E14" s="44">
        <v>1291103</v>
      </c>
      <c r="F14" s="44">
        <v>2048319</v>
      </c>
      <c r="G14" s="44">
        <v>201570</v>
      </c>
      <c r="H14" s="44">
        <v>131262</v>
      </c>
      <c r="I14" s="44">
        <v>734662</v>
      </c>
      <c r="J14" s="40">
        <f t="shared" si="0"/>
        <v>4406916</v>
      </c>
      <c r="K14" s="65"/>
      <c r="L14" s="50">
        <f t="shared" si="1"/>
        <v>8607.3533333333326</v>
      </c>
      <c r="M14" s="39">
        <f t="shared" si="4"/>
        <v>13655.46</v>
      </c>
      <c r="N14" s="44">
        <f t="shared" si="5"/>
        <v>1343.8</v>
      </c>
      <c r="O14" s="44">
        <f t="shared" si="6"/>
        <v>875.08</v>
      </c>
      <c r="P14" s="44">
        <f t="shared" si="2"/>
        <v>4897.7466666666669</v>
      </c>
      <c r="Q14" s="53">
        <f t="shared" si="3"/>
        <v>29379.439999999999</v>
      </c>
      <c r="R14" s="1"/>
    </row>
    <row r="15" spans="1:76" x14ac:dyDescent="0.25">
      <c r="A15" s="4" t="s">
        <v>8</v>
      </c>
      <c r="B15" s="23" t="s">
        <v>18</v>
      </c>
      <c r="C15" s="23"/>
      <c r="D15" s="39">
        <v>149</v>
      </c>
      <c r="E15" s="39">
        <v>0</v>
      </c>
      <c r="F15" s="39">
        <v>3324083</v>
      </c>
      <c r="G15" s="39">
        <v>690111</v>
      </c>
      <c r="H15" s="39">
        <v>207929</v>
      </c>
      <c r="I15" s="39">
        <v>1121718</v>
      </c>
      <c r="J15" s="40">
        <f t="shared" si="0"/>
        <v>5343841</v>
      </c>
      <c r="K15" s="65"/>
      <c r="L15" s="50">
        <f t="shared" si="1"/>
        <v>0</v>
      </c>
      <c r="M15" s="39">
        <f t="shared" si="4"/>
        <v>22309.28187919463</v>
      </c>
      <c r="N15" s="44">
        <f t="shared" si="5"/>
        <v>4631.6174496644298</v>
      </c>
      <c r="O15" s="44">
        <f t="shared" si="6"/>
        <v>1395.4966442953021</v>
      </c>
      <c r="P15" s="44">
        <f t="shared" si="2"/>
        <v>7528.3087248322145</v>
      </c>
      <c r="Q15" s="53">
        <f t="shared" si="3"/>
        <v>35864.704697986577</v>
      </c>
      <c r="R15" s="1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</row>
    <row r="16" spans="1:76" x14ac:dyDescent="0.25">
      <c r="A16" s="5" t="s">
        <v>8</v>
      </c>
      <c r="B16" s="12" t="s">
        <v>64</v>
      </c>
      <c r="C16" s="12"/>
      <c r="D16" s="45">
        <v>245</v>
      </c>
      <c r="E16" s="45">
        <v>0</v>
      </c>
      <c r="F16" s="45">
        <v>2811389</v>
      </c>
      <c r="G16" s="45">
        <v>244266</v>
      </c>
      <c r="H16" s="45">
        <v>233595</v>
      </c>
      <c r="I16" s="45">
        <v>2627603</v>
      </c>
      <c r="J16" s="43">
        <f t="shared" si="0"/>
        <v>5916853</v>
      </c>
      <c r="K16" s="65"/>
      <c r="L16" s="54">
        <f t="shared" si="1"/>
        <v>0</v>
      </c>
      <c r="M16" s="45">
        <f t="shared" si="4"/>
        <v>11475.057142857142</v>
      </c>
      <c r="N16" s="55">
        <f t="shared" si="5"/>
        <v>997.00408163265308</v>
      </c>
      <c r="O16" s="55">
        <f t="shared" si="6"/>
        <v>953.44897959183675</v>
      </c>
      <c r="P16" s="55">
        <f t="shared" si="2"/>
        <v>10724.910204081632</v>
      </c>
      <c r="Q16" s="56">
        <f t="shared" si="3"/>
        <v>24150.420408163267</v>
      </c>
      <c r="R16" s="1"/>
    </row>
    <row r="17" spans="1:78" x14ac:dyDescent="0.25">
      <c r="A17" s="4" t="s">
        <v>8</v>
      </c>
      <c r="B17" s="14" t="s">
        <v>19</v>
      </c>
      <c r="C17" s="14"/>
      <c r="D17" s="44">
        <v>490</v>
      </c>
      <c r="E17" s="44">
        <v>0</v>
      </c>
      <c r="F17" s="44">
        <v>7911228</v>
      </c>
      <c r="G17" s="44">
        <v>398494</v>
      </c>
      <c r="H17" s="44">
        <v>67342</v>
      </c>
      <c r="I17" s="44">
        <v>654057</v>
      </c>
      <c r="J17" s="40">
        <f t="shared" si="0"/>
        <v>9031121</v>
      </c>
      <c r="K17" s="65"/>
      <c r="L17" s="50">
        <f t="shared" si="1"/>
        <v>0</v>
      </c>
      <c r="M17" s="39">
        <f t="shared" si="4"/>
        <v>16145.363265306123</v>
      </c>
      <c r="N17" s="44">
        <f t="shared" si="5"/>
        <v>813.25306122448978</v>
      </c>
      <c r="O17" s="44">
        <f t="shared" si="6"/>
        <v>137.4326530612245</v>
      </c>
      <c r="P17" s="44">
        <f t="shared" si="2"/>
        <v>1334.8102040816327</v>
      </c>
      <c r="Q17" s="53">
        <f t="shared" si="3"/>
        <v>18430.85918367347</v>
      </c>
      <c r="R17" s="1"/>
      <c r="S17" s="13"/>
      <c r="T17" s="13"/>
      <c r="U17" s="13"/>
      <c r="V17" s="13"/>
      <c r="W17" s="13"/>
      <c r="X17" s="13"/>
      <c r="Y17" s="13"/>
    </row>
    <row r="18" spans="1:78" x14ac:dyDescent="0.25">
      <c r="A18" s="4" t="s">
        <v>9</v>
      </c>
      <c r="B18" s="23" t="s">
        <v>20</v>
      </c>
      <c r="C18" s="23"/>
      <c r="D18" s="39">
        <v>325</v>
      </c>
      <c r="E18" s="39">
        <v>1790940</v>
      </c>
      <c r="F18" s="39">
        <v>4159113</v>
      </c>
      <c r="G18" s="39">
        <v>26976</v>
      </c>
      <c r="H18" s="39">
        <v>85621</v>
      </c>
      <c r="I18" s="39">
        <v>352455</v>
      </c>
      <c r="J18" s="40">
        <f t="shared" si="0"/>
        <v>6415105</v>
      </c>
      <c r="K18" s="65"/>
      <c r="L18" s="50">
        <f t="shared" si="1"/>
        <v>5510.5846153846151</v>
      </c>
      <c r="M18" s="39">
        <f t="shared" si="4"/>
        <v>12797.270769230769</v>
      </c>
      <c r="N18" s="44">
        <f t="shared" si="5"/>
        <v>83.003076923076918</v>
      </c>
      <c r="O18" s="44">
        <f t="shared" si="6"/>
        <v>263.44923076923078</v>
      </c>
      <c r="P18" s="44">
        <f t="shared" si="2"/>
        <v>1084.4769230769232</v>
      </c>
      <c r="Q18" s="53">
        <f t="shared" si="3"/>
        <v>19738.784615384615</v>
      </c>
      <c r="R18" s="1"/>
      <c r="S18" s="13"/>
      <c r="T18" s="13"/>
      <c r="U18" s="13"/>
      <c r="V18" s="13"/>
    </row>
    <row r="19" spans="1:78" x14ac:dyDescent="0.25">
      <c r="A19" s="5" t="s">
        <v>9</v>
      </c>
      <c r="B19" s="12" t="s">
        <v>21</v>
      </c>
      <c r="C19" s="12"/>
      <c r="D19" s="45">
        <v>657</v>
      </c>
      <c r="E19" s="45">
        <v>674482</v>
      </c>
      <c r="F19" s="45">
        <v>5939675</v>
      </c>
      <c r="G19" s="45">
        <v>703979</v>
      </c>
      <c r="H19" s="45">
        <v>263158</v>
      </c>
      <c r="I19" s="45">
        <v>1015836</v>
      </c>
      <c r="J19" s="43">
        <f t="shared" si="0"/>
        <v>8597130</v>
      </c>
      <c r="K19" s="65"/>
      <c r="L19" s="54">
        <f t="shared" si="1"/>
        <v>1026.6088280060883</v>
      </c>
      <c r="M19" s="45">
        <f t="shared" si="4"/>
        <v>9040.6012176560125</v>
      </c>
      <c r="N19" s="55">
        <f t="shared" si="5"/>
        <v>1071.5053272450532</v>
      </c>
      <c r="O19" s="55">
        <f t="shared" si="6"/>
        <v>400.54490106544898</v>
      </c>
      <c r="P19" s="55">
        <f t="shared" si="2"/>
        <v>1546.1735159817351</v>
      </c>
      <c r="Q19" s="56">
        <f t="shared" si="3"/>
        <v>13085.433789954337</v>
      </c>
      <c r="R19" s="1"/>
    </row>
    <row r="20" spans="1:78" x14ac:dyDescent="0.25">
      <c r="A20" s="4" t="s">
        <v>8</v>
      </c>
      <c r="B20" s="14" t="s">
        <v>22</v>
      </c>
      <c r="C20" s="14"/>
      <c r="D20" s="44">
        <v>917</v>
      </c>
      <c r="E20" s="44">
        <v>0</v>
      </c>
      <c r="F20" s="44">
        <v>11642053</v>
      </c>
      <c r="G20" s="44">
        <v>432140</v>
      </c>
      <c r="H20" s="44">
        <v>215375</v>
      </c>
      <c r="I20" s="44">
        <v>1284179</v>
      </c>
      <c r="J20" s="40">
        <f t="shared" si="0"/>
        <v>13573747</v>
      </c>
      <c r="K20" s="65"/>
      <c r="L20" s="50">
        <f t="shared" si="1"/>
        <v>0</v>
      </c>
      <c r="M20" s="39">
        <f t="shared" si="4"/>
        <v>12695.80479825518</v>
      </c>
      <c r="N20" s="44">
        <f t="shared" si="5"/>
        <v>471.25408942202836</v>
      </c>
      <c r="O20" s="44">
        <f t="shared" si="6"/>
        <v>234.8691384950927</v>
      </c>
      <c r="P20" s="44">
        <f t="shared" si="2"/>
        <v>1400.4133042529988</v>
      </c>
      <c r="Q20" s="53">
        <f t="shared" si="3"/>
        <v>14802.341330425299</v>
      </c>
      <c r="R20" s="1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</row>
    <row r="21" spans="1:78" x14ac:dyDescent="0.25">
      <c r="A21" s="4" t="s">
        <v>9</v>
      </c>
      <c r="B21" s="23" t="s">
        <v>23</v>
      </c>
      <c r="C21" s="23"/>
      <c r="D21" s="39">
        <v>716</v>
      </c>
      <c r="E21" s="39">
        <v>2069720</v>
      </c>
      <c r="F21" s="39">
        <v>6367044</v>
      </c>
      <c r="G21" s="39">
        <v>20678</v>
      </c>
      <c r="H21" s="39">
        <v>126312</v>
      </c>
      <c r="I21" s="39">
        <v>272013</v>
      </c>
      <c r="J21" s="40">
        <f t="shared" si="0"/>
        <v>8855767</v>
      </c>
      <c r="K21" s="65"/>
      <c r="L21" s="50">
        <f t="shared" si="1"/>
        <v>2890.6703910614524</v>
      </c>
      <c r="M21" s="39">
        <f t="shared" si="4"/>
        <v>8892.5195530726251</v>
      </c>
      <c r="N21" s="44">
        <f t="shared" si="5"/>
        <v>28.879888268156424</v>
      </c>
      <c r="O21" s="44">
        <f t="shared" si="6"/>
        <v>176.41340782122904</v>
      </c>
      <c r="P21" s="44">
        <f t="shared" si="2"/>
        <v>379.90642458100558</v>
      </c>
      <c r="Q21" s="53">
        <f t="shared" si="3"/>
        <v>12368.38966480447</v>
      </c>
      <c r="R21" s="1"/>
    </row>
    <row r="22" spans="1:78" x14ac:dyDescent="0.25">
      <c r="A22" s="5" t="s">
        <v>9</v>
      </c>
      <c r="B22" s="12" t="s">
        <v>24</v>
      </c>
      <c r="C22" s="12"/>
      <c r="D22" s="45">
        <v>473</v>
      </c>
      <c r="E22" s="45">
        <v>1250000</v>
      </c>
      <c r="F22" s="45">
        <v>7329392</v>
      </c>
      <c r="G22" s="45">
        <v>892727</v>
      </c>
      <c r="H22" s="45">
        <v>189481</v>
      </c>
      <c r="I22" s="45">
        <v>944054</v>
      </c>
      <c r="J22" s="43">
        <f t="shared" si="0"/>
        <v>10605654</v>
      </c>
      <c r="K22" s="65"/>
      <c r="L22" s="54">
        <f t="shared" si="1"/>
        <v>2642.7061310782242</v>
      </c>
      <c r="M22" s="45">
        <f t="shared" si="4"/>
        <v>15495.543340380549</v>
      </c>
      <c r="N22" s="55">
        <f t="shared" si="5"/>
        <v>1887.3720930232557</v>
      </c>
      <c r="O22" s="55">
        <f t="shared" si="6"/>
        <v>400.59408033826639</v>
      </c>
      <c r="P22" s="55">
        <f t="shared" si="2"/>
        <v>1995.8858350951375</v>
      </c>
      <c r="Q22" s="56">
        <f t="shared" si="3"/>
        <v>22422.101479915433</v>
      </c>
      <c r="R22" s="1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</row>
    <row r="23" spans="1:78" x14ac:dyDescent="0.25">
      <c r="A23" s="4" t="s">
        <v>9</v>
      </c>
      <c r="B23" s="14" t="s">
        <v>25</v>
      </c>
      <c r="C23" s="14"/>
      <c r="D23" s="44">
        <v>14277</v>
      </c>
      <c r="E23" s="44">
        <v>46586695</v>
      </c>
      <c r="F23" s="44">
        <v>144143669</v>
      </c>
      <c r="G23" s="44">
        <v>14051688</v>
      </c>
      <c r="H23" s="44">
        <v>1211284</v>
      </c>
      <c r="I23" s="44">
        <v>18553548</v>
      </c>
      <c r="J23" s="40">
        <f t="shared" si="0"/>
        <v>224546884</v>
      </c>
      <c r="K23" s="65"/>
      <c r="L23" s="50">
        <f t="shared" si="1"/>
        <v>3263.0591160607969</v>
      </c>
      <c r="M23" s="39">
        <f t="shared" si="4"/>
        <v>10096.215521468095</v>
      </c>
      <c r="N23" s="57">
        <f t="shared" si="5"/>
        <v>984.21853330531621</v>
      </c>
      <c r="O23" s="57">
        <f t="shared" si="6"/>
        <v>84.84163339637179</v>
      </c>
      <c r="P23" s="57">
        <f t="shared" si="2"/>
        <v>1299.5410800588359</v>
      </c>
      <c r="Q23" s="53">
        <f t="shared" si="3"/>
        <v>15727.875884289417</v>
      </c>
      <c r="R23" s="1"/>
    </row>
    <row r="24" spans="1:78" x14ac:dyDescent="0.25">
      <c r="A24" s="4" t="s">
        <v>9</v>
      </c>
      <c r="B24" s="23" t="s">
        <v>26</v>
      </c>
      <c r="C24" s="23"/>
      <c r="D24" s="39">
        <v>3741</v>
      </c>
      <c r="E24" s="39">
        <v>1701144</v>
      </c>
      <c r="F24" s="39">
        <v>22115381</v>
      </c>
      <c r="G24" s="39">
        <v>177923</v>
      </c>
      <c r="H24" s="39">
        <v>522572</v>
      </c>
      <c r="I24" s="39">
        <v>3077761</v>
      </c>
      <c r="J24" s="40">
        <f t="shared" si="0"/>
        <v>27594781</v>
      </c>
      <c r="K24" s="65"/>
      <c r="L24" s="50">
        <f t="shared" si="1"/>
        <v>454.72975140336808</v>
      </c>
      <c r="M24" s="39">
        <f t="shared" si="4"/>
        <v>5911.6228281208232</v>
      </c>
      <c r="N24" s="57">
        <f t="shared" si="5"/>
        <v>47.560278000534616</v>
      </c>
      <c r="O24" s="57">
        <f t="shared" si="6"/>
        <v>139.68778401496925</v>
      </c>
      <c r="P24" s="57">
        <f t="shared" si="2"/>
        <v>822.71077252071643</v>
      </c>
      <c r="Q24" s="53">
        <f t="shared" si="3"/>
        <v>7376.3114140604121</v>
      </c>
      <c r="R24" s="1"/>
    </row>
    <row r="25" spans="1:78" x14ac:dyDescent="0.25">
      <c r="A25" s="5" t="s">
        <v>9</v>
      </c>
      <c r="B25" s="12" t="s">
        <v>27</v>
      </c>
      <c r="C25" s="12"/>
      <c r="D25" s="45">
        <v>307</v>
      </c>
      <c r="E25" s="45">
        <v>1744865</v>
      </c>
      <c r="F25" s="45">
        <v>3932588</v>
      </c>
      <c r="G25" s="45">
        <v>0</v>
      </c>
      <c r="H25" s="45">
        <v>182614</v>
      </c>
      <c r="I25" s="45">
        <v>505123</v>
      </c>
      <c r="J25" s="43">
        <f t="shared" si="0"/>
        <v>6365190</v>
      </c>
      <c r="K25" s="65"/>
      <c r="L25" s="54">
        <f t="shared" si="1"/>
        <v>5683.5993485342024</v>
      </c>
      <c r="M25" s="45">
        <f t="shared" si="4"/>
        <v>12809.732899022802</v>
      </c>
      <c r="N25" s="55">
        <f t="shared" si="5"/>
        <v>0</v>
      </c>
      <c r="O25" s="55">
        <f t="shared" si="6"/>
        <v>594.83387622149837</v>
      </c>
      <c r="P25" s="55">
        <f t="shared" si="2"/>
        <v>1645.3517915309446</v>
      </c>
      <c r="Q25" s="56">
        <f t="shared" si="3"/>
        <v>20733.517915309447</v>
      </c>
      <c r="R25" s="1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</row>
    <row r="26" spans="1:78" x14ac:dyDescent="0.25">
      <c r="A26" s="4" t="s">
        <v>9</v>
      </c>
      <c r="B26" s="14" t="s">
        <v>28</v>
      </c>
      <c r="C26" s="14"/>
      <c r="D26" s="44">
        <v>114</v>
      </c>
      <c r="E26" s="44">
        <v>674727</v>
      </c>
      <c r="F26" s="44">
        <v>2499593</v>
      </c>
      <c r="G26" s="44">
        <v>331870</v>
      </c>
      <c r="H26" s="44">
        <v>81274</v>
      </c>
      <c r="I26" s="44">
        <v>305298</v>
      </c>
      <c r="J26" s="40">
        <f t="shared" si="0"/>
        <v>3892762</v>
      </c>
      <c r="K26" s="65"/>
      <c r="L26" s="50">
        <f t="shared" si="1"/>
        <v>5918.6578947368425</v>
      </c>
      <c r="M26" s="39">
        <f t="shared" si="4"/>
        <v>21926.254385964912</v>
      </c>
      <c r="N26" s="57">
        <f t="shared" si="5"/>
        <v>2911.1403508771928</v>
      </c>
      <c r="O26" s="57">
        <f t="shared" si="6"/>
        <v>712.92982456140351</v>
      </c>
      <c r="P26" s="57">
        <f t="shared" si="2"/>
        <v>2678.0526315789475</v>
      </c>
      <c r="Q26" s="53">
        <f t="shared" si="3"/>
        <v>34147.035087719298</v>
      </c>
      <c r="R26" s="1"/>
    </row>
    <row r="27" spans="1:78" x14ac:dyDescent="0.25">
      <c r="A27" s="4" t="s">
        <v>9</v>
      </c>
      <c r="B27" s="23" t="s">
        <v>29</v>
      </c>
      <c r="C27" s="23"/>
      <c r="D27" s="39">
        <v>44</v>
      </c>
      <c r="E27" s="39">
        <v>64000</v>
      </c>
      <c r="F27" s="39">
        <v>1310474</v>
      </c>
      <c r="G27" s="39">
        <v>538742</v>
      </c>
      <c r="H27" s="39">
        <v>151658</v>
      </c>
      <c r="I27" s="39">
        <v>253100</v>
      </c>
      <c r="J27" s="40">
        <f t="shared" si="0"/>
        <v>2317974</v>
      </c>
      <c r="K27" s="65"/>
      <c r="L27" s="50">
        <f t="shared" si="1"/>
        <v>1454.5454545454545</v>
      </c>
      <c r="M27" s="39">
        <f t="shared" si="4"/>
        <v>29783.5</v>
      </c>
      <c r="N27" s="57">
        <f t="shared" si="5"/>
        <v>12244.136363636364</v>
      </c>
      <c r="O27" s="57">
        <f t="shared" si="6"/>
        <v>3446.7727272727275</v>
      </c>
      <c r="P27" s="57">
        <f t="shared" si="2"/>
        <v>5752.272727272727</v>
      </c>
      <c r="Q27" s="53">
        <f t="shared" si="3"/>
        <v>52681.227272727272</v>
      </c>
      <c r="R27" s="1"/>
    </row>
    <row r="28" spans="1:78" x14ac:dyDescent="0.25">
      <c r="A28" s="5" t="s">
        <v>8</v>
      </c>
      <c r="B28" s="12" t="s">
        <v>30</v>
      </c>
      <c r="C28" s="12"/>
      <c r="D28" s="45">
        <v>322</v>
      </c>
      <c r="E28" s="45">
        <v>0</v>
      </c>
      <c r="F28" s="45">
        <v>5743910</v>
      </c>
      <c r="G28" s="45">
        <v>400408</v>
      </c>
      <c r="H28" s="45">
        <v>1111785</v>
      </c>
      <c r="I28" s="45">
        <v>1110155</v>
      </c>
      <c r="J28" s="43">
        <f t="shared" si="0"/>
        <v>8366258</v>
      </c>
      <c r="K28" s="65"/>
      <c r="L28" s="54">
        <f t="shared" si="1"/>
        <v>0</v>
      </c>
      <c r="M28" s="45">
        <f t="shared" si="4"/>
        <v>17838.229813664595</v>
      </c>
      <c r="N28" s="55">
        <f t="shared" si="5"/>
        <v>1243.5031055900622</v>
      </c>
      <c r="O28" s="55">
        <f t="shared" si="6"/>
        <v>3452.7484472049691</v>
      </c>
      <c r="P28" s="55">
        <f t="shared" si="2"/>
        <v>3447.6863354037268</v>
      </c>
      <c r="Q28" s="56">
        <f t="shared" si="3"/>
        <v>25982.167701863353</v>
      </c>
      <c r="R28" s="1"/>
    </row>
    <row r="29" spans="1:78" x14ac:dyDescent="0.25">
      <c r="A29" s="4" t="s">
        <v>9</v>
      </c>
      <c r="B29" s="14" t="s">
        <v>31</v>
      </c>
      <c r="C29" s="14"/>
      <c r="D29" s="44">
        <v>4952</v>
      </c>
      <c r="E29" s="44">
        <v>25429600</v>
      </c>
      <c r="F29" s="44">
        <v>48366086</v>
      </c>
      <c r="G29" s="44">
        <v>350644</v>
      </c>
      <c r="H29" s="44">
        <v>370850</v>
      </c>
      <c r="I29" s="44">
        <v>6137471</v>
      </c>
      <c r="J29" s="40">
        <f t="shared" si="0"/>
        <v>80654651</v>
      </c>
      <c r="K29" s="65"/>
      <c r="L29" s="50">
        <f t="shared" si="1"/>
        <v>5135.2180936995155</v>
      </c>
      <c r="M29" s="39">
        <f t="shared" si="4"/>
        <v>9766.980210016156</v>
      </c>
      <c r="N29" s="44">
        <f t="shared" si="5"/>
        <v>70.808562197092087</v>
      </c>
      <c r="O29" s="44">
        <f t="shared" si="6"/>
        <v>74.8889337641357</v>
      </c>
      <c r="P29" s="44">
        <f t="shared" si="2"/>
        <v>1239.392366720517</v>
      </c>
      <c r="Q29" s="53">
        <f t="shared" si="3"/>
        <v>16287.288166397415</v>
      </c>
      <c r="R29" s="1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</row>
    <row r="30" spans="1:78" x14ac:dyDescent="0.25">
      <c r="A30" s="4" t="s">
        <v>9</v>
      </c>
      <c r="B30" s="23" t="s">
        <v>32</v>
      </c>
      <c r="C30" s="23"/>
      <c r="D30" s="39">
        <v>93</v>
      </c>
      <c r="E30" s="39">
        <v>252227</v>
      </c>
      <c r="F30" s="39">
        <v>1638378</v>
      </c>
      <c r="G30" s="39">
        <v>455770</v>
      </c>
      <c r="H30" s="39">
        <v>130129</v>
      </c>
      <c r="I30" s="39">
        <v>448847</v>
      </c>
      <c r="J30" s="40">
        <f t="shared" si="0"/>
        <v>2925351</v>
      </c>
      <c r="K30" s="65"/>
      <c r="L30" s="50">
        <f t="shared" si="1"/>
        <v>2712.1182795698924</v>
      </c>
      <c r="M30" s="39">
        <f t="shared" si="4"/>
        <v>17616.967741935485</v>
      </c>
      <c r="N30" s="44">
        <f t="shared" si="5"/>
        <v>4900.7526881720432</v>
      </c>
      <c r="O30" s="44">
        <f t="shared" si="6"/>
        <v>1399.236559139785</v>
      </c>
      <c r="P30" s="44">
        <f t="shared" si="2"/>
        <v>4826.311827956989</v>
      </c>
      <c r="Q30" s="53">
        <f t="shared" si="3"/>
        <v>31455.387096774193</v>
      </c>
      <c r="R30" s="1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</row>
    <row r="31" spans="1:78" x14ac:dyDescent="0.25">
      <c r="A31" s="5" t="s">
        <v>8</v>
      </c>
      <c r="B31" s="12" t="s">
        <v>33</v>
      </c>
      <c r="C31" s="12"/>
      <c r="D31" s="45">
        <v>312</v>
      </c>
      <c r="E31" s="45">
        <v>0</v>
      </c>
      <c r="F31" s="45">
        <v>4353124</v>
      </c>
      <c r="G31" s="45">
        <v>2469218</v>
      </c>
      <c r="H31" s="45">
        <v>450453</v>
      </c>
      <c r="I31" s="45">
        <v>1200491</v>
      </c>
      <c r="J31" s="43">
        <f t="shared" si="0"/>
        <v>8473286</v>
      </c>
      <c r="K31" s="65"/>
      <c r="L31" s="54">
        <f t="shared" si="1"/>
        <v>0</v>
      </c>
      <c r="M31" s="45">
        <f t="shared" si="4"/>
        <v>13952.320512820514</v>
      </c>
      <c r="N31" s="55">
        <f t="shared" si="5"/>
        <v>7914.1602564102568</v>
      </c>
      <c r="O31" s="55">
        <f t="shared" si="6"/>
        <v>1443.7596153846155</v>
      </c>
      <c r="P31" s="55">
        <f t="shared" si="2"/>
        <v>3847.727564102564</v>
      </c>
      <c r="Q31" s="56">
        <f t="shared" si="3"/>
        <v>27157.967948717949</v>
      </c>
      <c r="R31" s="1"/>
    </row>
    <row r="32" spans="1:78" x14ac:dyDescent="0.25">
      <c r="A32" s="4" t="s">
        <v>9</v>
      </c>
      <c r="B32" s="14" t="s">
        <v>34</v>
      </c>
      <c r="C32" s="14"/>
      <c r="D32" s="44">
        <v>8970</v>
      </c>
      <c r="E32" s="44">
        <v>43251135</v>
      </c>
      <c r="F32" s="44">
        <v>91374686</v>
      </c>
      <c r="G32" s="44">
        <v>524142</v>
      </c>
      <c r="H32" s="44">
        <v>851263</v>
      </c>
      <c r="I32" s="44">
        <v>9966524</v>
      </c>
      <c r="J32" s="40">
        <f t="shared" si="0"/>
        <v>145967750</v>
      </c>
      <c r="K32" s="65"/>
      <c r="L32" s="50">
        <f t="shared" si="1"/>
        <v>4821.7541806020063</v>
      </c>
      <c r="M32" s="39">
        <f t="shared" si="4"/>
        <v>10186.698550724637</v>
      </c>
      <c r="N32" s="44">
        <f t="shared" si="5"/>
        <v>58.432775919732443</v>
      </c>
      <c r="O32" s="44">
        <f t="shared" si="6"/>
        <v>94.901114827201781</v>
      </c>
      <c r="P32" s="44">
        <f t="shared" si="2"/>
        <v>1111.0952062430324</v>
      </c>
      <c r="Q32" s="53">
        <f t="shared" si="3"/>
        <v>16272.881828316611</v>
      </c>
      <c r="R32" s="1"/>
    </row>
    <row r="33" spans="1:74" x14ac:dyDescent="0.25">
      <c r="A33" s="4" t="s">
        <v>9</v>
      </c>
      <c r="B33" s="23" t="s">
        <v>35</v>
      </c>
      <c r="C33" s="23"/>
      <c r="D33" s="39">
        <v>2201</v>
      </c>
      <c r="E33" s="39">
        <v>8650000</v>
      </c>
      <c r="F33" s="39">
        <v>22995947</v>
      </c>
      <c r="G33" s="39">
        <v>167850</v>
      </c>
      <c r="H33" s="39">
        <v>176605</v>
      </c>
      <c r="I33" s="39">
        <v>2647201</v>
      </c>
      <c r="J33" s="40">
        <f t="shared" si="0"/>
        <v>34637603</v>
      </c>
      <c r="K33" s="65"/>
      <c r="L33" s="50">
        <f t="shared" si="1"/>
        <v>3930.0318037255793</v>
      </c>
      <c r="M33" s="39">
        <f t="shared" si="4"/>
        <v>10447.954111767378</v>
      </c>
      <c r="N33" s="44">
        <f t="shared" si="5"/>
        <v>76.260790549750112</v>
      </c>
      <c r="O33" s="44">
        <f t="shared" si="6"/>
        <v>80.238527941844623</v>
      </c>
      <c r="P33" s="44">
        <f t="shared" si="2"/>
        <v>1202.7264879600182</v>
      </c>
      <c r="Q33" s="53">
        <f t="shared" si="3"/>
        <v>15737.21172194457</v>
      </c>
      <c r="R33" s="1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</row>
    <row r="34" spans="1:74" x14ac:dyDescent="0.25">
      <c r="A34" s="5" t="s">
        <v>9</v>
      </c>
      <c r="B34" s="12" t="s">
        <v>36</v>
      </c>
      <c r="C34" s="12"/>
      <c r="D34" s="45">
        <v>136</v>
      </c>
      <c r="E34" s="45">
        <v>463919</v>
      </c>
      <c r="F34" s="45">
        <v>2648010</v>
      </c>
      <c r="G34" s="45">
        <v>779053</v>
      </c>
      <c r="H34" s="45">
        <v>79113</v>
      </c>
      <c r="I34" s="45">
        <v>468719</v>
      </c>
      <c r="J34" s="43">
        <f t="shared" si="0"/>
        <v>4438814</v>
      </c>
      <c r="K34" s="65"/>
      <c r="L34" s="54">
        <f t="shared" si="1"/>
        <v>3411.169117647059</v>
      </c>
      <c r="M34" s="45">
        <f t="shared" si="4"/>
        <v>19470.661764705881</v>
      </c>
      <c r="N34" s="55">
        <f t="shared" si="5"/>
        <v>5728.3308823529414</v>
      </c>
      <c r="O34" s="55">
        <f t="shared" si="6"/>
        <v>581.71323529411768</v>
      </c>
      <c r="P34" s="55">
        <f t="shared" si="2"/>
        <v>3446.4632352941176</v>
      </c>
      <c r="Q34" s="56">
        <f t="shared" si="3"/>
        <v>32638.338235294119</v>
      </c>
      <c r="R34" s="1"/>
    </row>
    <row r="35" spans="1:74" x14ac:dyDescent="0.25">
      <c r="A35" s="4" t="s">
        <v>9</v>
      </c>
      <c r="B35" s="14" t="s">
        <v>37</v>
      </c>
      <c r="C35" s="14"/>
      <c r="D35" s="44">
        <v>2517</v>
      </c>
      <c r="E35" s="44">
        <v>10250350</v>
      </c>
      <c r="F35" s="44">
        <v>30625540</v>
      </c>
      <c r="G35" s="44">
        <v>2056915</v>
      </c>
      <c r="H35" s="44">
        <v>1346008</v>
      </c>
      <c r="I35" s="44">
        <v>2954113</v>
      </c>
      <c r="J35" s="40">
        <f t="shared" si="0"/>
        <v>47232926</v>
      </c>
      <c r="K35" s="65"/>
      <c r="L35" s="50">
        <f t="shared" si="1"/>
        <v>4072.4473579658325</v>
      </c>
      <c r="M35" s="39">
        <f t="shared" si="4"/>
        <v>12167.477155343664</v>
      </c>
      <c r="N35" s="44">
        <f t="shared" si="5"/>
        <v>817.20897894318637</v>
      </c>
      <c r="O35" s="44">
        <f t="shared" si="6"/>
        <v>534.76678585617799</v>
      </c>
      <c r="P35" s="44">
        <f t="shared" si="2"/>
        <v>1173.6642828764402</v>
      </c>
      <c r="Q35" s="53">
        <f t="shared" si="3"/>
        <v>18765.564560985298</v>
      </c>
      <c r="R35" s="1"/>
    </row>
    <row r="36" spans="1:74" x14ac:dyDescent="0.25">
      <c r="A36" s="4" t="s">
        <v>8</v>
      </c>
      <c r="B36" s="23" t="s">
        <v>38</v>
      </c>
      <c r="C36" s="23"/>
      <c r="D36" s="39">
        <v>346</v>
      </c>
      <c r="E36" s="39">
        <v>0</v>
      </c>
      <c r="F36" s="39">
        <v>7611763</v>
      </c>
      <c r="G36" s="39">
        <v>2249725</v>
      </c>
      <c r="H36" s="39">
        <v>743260</v>
      </c>
      <c r="I36" s="39">
        <v>1530361</v>
      </c>
      <c r="J36" s="40">
        <f t="shared" si="0"/>
        <v>12135109</v>
      </c>
      <c r="K36" s="65"/>
      <c r="L36" s="50">
        <f t="shared" si="1"/>
        <v>0</v>
      </c>
      <c r="M36" s="39">
        <f t="shared" si="4"/>
        <v>21999.315028901736</v>
      </c>
      <c r="N36" s="57">
        <f t="shared" si="5"/>
        <v>6502.0953757225434</v>
      </c>
      <c r="O36" s="57">
        <f t="shared" si="6"/>
        <v>2148.150289017341</v>
      </c>
      <c r="P36" s="57">
        <f t="shared" si="2"/>
        <v>4423.0086705202311</v>
      </c>
      <c r="Q36" s="53">
        <f t="shared" si="3"/>
        <v>35072.569364161849</v>
      </c>
      <c r="R36" s="1"/>
      <c r="S36" s="13"/>
      <c r="T36" s="13"/>
      <c r="U36" s="13"/>
      <c r="V36" s="13"/>
      <c r="W36" s="13"/>
      <c r="X36" s="13"/>
      <c r="Y36" s="13"/>
    </row>
    <row r="37" spans="1:74" x14ac:dyDescent="0.25">
      <c r="A37" s="5" t="s">
        <v>9</v>
      </c>
      <c r="B37" s="12" t="s">
        <v>39</v>
      </c>
      <c r="C37" s="12"/>
      <c r="D37" s="45">
        <v>326</v>
      </c>
      <c r="E37" s="45">
        <v>1028792</v>
      </c>
      <c r="F37" s="45">
        <v>10437293</v>
      </c>
      <c r="G37" s="45">
        <v>2357466</v>
      </c>
      <c r="H37" s="45">
        <v>1063913</v>
      </c>
      <c r="I37" s="45">
        <v>1721042</v>
      </c>
      <c r="J37" s="43">
        <f t="shared" si="0"/>
        <v>16608506</v>
      </c>
      <c r="K37" s="65"/>
      <c r="L37" s="54">
        <f t="shared" si="1"/>
        <v>3155.8036809815949</v>
      </c>
      <c r="M37" s="45">
        <f t="shared" si="4"/>
        <v>32016.23619631902</v>
      </c>
      <c r="N37" s="55">
        <f t="shared" si="5"/>
        <v>7231.4907975460119</v>
      </c>
      <c r="O37" s="55">
        <f t="shared" si="6"/>
        <v>3263.5368098159511</v>
      </c>
      <c r="P37" s="55">
        <f t="shared" si="2"/>
        <v>5279.2699386503064</v>
      </c>
      <c r="Q37" s="56">
        <f t="shared" si="3"/>
        <v>50946.337423312885</v>
      </c>
      <c r="R37" s="1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</row>
    <row r="38" spans="1:74" x14ac:dyDescent="0.25">
      <c r="A38" s="4" t="s">
        <v>8</v>
      </c>
      <c r="B38" s="14" t="s">
        <v>40</v>
      </c>
      <c r="C38" s="14"/>
      <c r="D38" s="44">
        <v>3972</v>
      </c>
      <c r="E38" s="44">
        <v>0</v>
      </c>
      <c r="F38" s="44">
        <v>68945920</v>
      </c>
      <c r="G38" s="44">
        <v>22044122</v>
      </c>
      <c r="H38" s="44">
        <v>3046770</v>
      </c>
      <c r="I38" s="44">
        <v>13638444</v>
      </c>
      <c r="J38" s="40">
        <f t="shared" si="0"/>
        <v>107675256</v>
      </c>
      <c r="K38" s="65"/>
      <c r="L38" s="50">
        <f t="shared" si="1"/>
        <v>0</v>
      </c>
      <c r="M38" s="39">
        <f t="shared" si="4"/>
        <v>17357.985901309163</v>
      </c>
      <c r="N38" s="57">
        <f t="shared" si="5"/>
        <v>5549.8796576032228</v>
      </c>
      <c r="O38" s="57">
        <f t="shared" si="6"/>
        <v>767.06193353474316</v>
      </c>
      <c r="P38" s="57">
        <f t="shared" si="2"/>
        <v>3433.6465256797583</v>
      </c>
      <c r="Q38" s="53">
        <f t="shared" si="3"/>
        <v>27108.574018126888</v>
      </c>
      <c r="R38" s="1"/>
    </row>
    <row r="39" spans="1:74" x14ac:dyDescent="0.25">
      <c r="A39" s="4" t="s">
        <v>8</v>
      </c>
      <c r="B39" s="23" t="s">
        <v>41</v>
      </c>
      <c r="C39" s="23"/>
      <c r="D39" s="39">
        <v>1987</v>
      </c>
      <c r="E39" s="39">
        <v>0</v>
      </c>
      <c r="F39" s="39">
        <v>33454833</v>
      </c>
      <c r="G39" s="39">
        <v>12111268</v>
      </c>
      <c r="H39" s="39">
        <v>6528783</v>
      </c>
      <c r="I39" s="39">
        <v>6100973</v>
      </c>
      <c r="J39" s="40">
        <f t="shared" si="0"/>
        <v>58195857</v>
      </c>
      <c r="K39" s="65"/>
      <c r="L39" s="50">
        <f t="shared" si="1"/>
        <v>0</v>
      </c>
      <c r="M39" s="39">
        <f t="shared" si="4"/>
        <v>16836.85606441872</v>
      </c>
      <c r="N39" s="44">
        <f t="shared" si="5"/>
        <v>6095.2531454453947</v>
      </c>
      <c r="O39" s="44">
        <f t="shared" si="6"/>
        <v>3285.7488676396579</v>
      </c>
      <c r="P39" s="44">
        <f t="shared" si="2"/>
        <v>3070.444388525415</v>
      </c>
      <c r="Q39" s="53">
        <f t="shared" si="3"/>
        <v>29288.302466029189</v>
      </c>
      <c r="R39" s="1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</row>
    <row r="40" spans="1:74" x14ac:dyDescent="0.25">
      <c r="A40" s="5" t="s">
        <v>9</v>
      </c>
      <c r="B40" s="12" t="s">
        <v>42</v>
      </c>
      <c r="C40" s="12"/>
      <c r="D40" s="45">
        <v>17338</v>
      </c>
      <c r="E40" s="45">
        <v>48048419</v>
      </c>
      <c r="F40" s="45">
        <v>170693022</v>
      </c>
      <c r="G40" s="45">
        <v>1032785</v>
      </c>
      <c r="H40" s="45">
        <v>2616984</v>
      </c>
      <c r="I40" s="45">
        <v>14920188</v>
      </c>
      <c r="J40" s="43">
        <f t="shared" si="0"/>
        <v>237311398</v>
      </c>
      <c r="K40" s="65"/>
      <c r="L40" s="54">
        <f t="shared" si="1"/>
        <v>2771.2780597531432</v>
      </c>
      <c r="M40" s="45">
        <f t="shared" si="4"/>
        <v>9845.0237628330833</v>
      </c>
      <c r="N40" s="55">
        <f t="shared" si="5"/>
        <v>59.567712538931829</v>
      </c>
      <c r="O40" s="55">
        <f t="shared" si="6"/>
        <v>150.9392086745876</v>
      </c>
      <c r="P40" s="55">
        <f t="shared" si="2"/>
        <v>860.54839081785678</v>
      </c>
      <c r="Q40" s="56">
        <f t="shared" si="3"/>
        <v>13687.357134617603</v>
      </c>
      <c r="R40" s="1"/>
    </row>
    <row r="41" spans="1:74" x14ac:dyDescent="0.25">
      <c r="A41" s="4" t="s">
        <v>9</v>
      </c>
      <c r="B41" s="14" t="s">
        <v>43</v>
      </c>
      <c r="C41" s="14"/>
      <c r="D41" s="44">
        <v>948</v>
      </c>
      <c r="E41" s="44">
        <v>95878</v>
      </c>
      <c r="F41" s="44">
        <v>7847792</v>
      </c>
      <c r="G41" s="44">
        <v>12496</v>
      </c>
      <c r="H41" s="44">
        <v>151533</v>
      </c>
      <c r="I41" s="44">
        <v>655836</v>
      </c>
      <c r="J41" s="40">
        <f t="shared" si="0"/>
        <v>8763535</v>
      </c>
      <c r="K41" s="65"/>
      <c r="L41" s="50">
        <f t="shared" si="1"/>
        <v>101.13713080168776</v>
      </c>
      <c r="M41" s="39">
        <f t="shared" si="4"/>
        <v>8278.2616033755276</v>
      </c>
      <c r="N41" s="57">
        <f t="shared" si="5"/>
        <v>13.181434599156118</v>
      </c>
      <c r="O41" s="57">
        <f t="shared" si="6"/>
        <v>159.84493670886076</v>
      </c>
      <c r="P41" s="57">
        <f t="shared" si="2"/>
        <v>691.81012658227849</v>
      </c>
      <c r="Q41" s="53">
        <f t="shared" si="3"/>
        <v>9244.2352320675109</v>
      </c>
      <c r="R41" s="1"/>
    </row>
    <row r="42" spans="1:74" x14ac:dyDescent="0.25">
      <c r="A42" s="6" t="s">
        <v>9</v>
      </c>
      <c r="B42" s="15" t="s">
        <v>44</v>
      </c>
      <c r="C42" s="15"/>
      <c r="D42" s="39">
        <v>690</v>
      </c>
      <c r="E42" s="39">
        <v>1763747</v>
      </c>
      <c r="F42" s="39">
        <v>9610354</v>
      </c>
      <c r="G42" s="39">
        <v>41863</v>
      </c>
      <c r="H42" s="39">
        <v>422593</v>
      </c>
      <c r="I42" s="39">
        <v>1817166</v>
      </c>
      <c r="J42" s="40">
        <f t="shared" si="0"/>
        <v>13655723</v>
      </c>
      <c r="K42" s="65"/>
      <c r="L42" s="50">
        <f t="shared" si="1"/>
        <v>2556.1550724637682</v>
      </c>
      <c r="M42" s="39">
        <f t="shared" si="4"/>
        <v>13928.049275362318</v>
      </c>
      <c r="N42" s="44">
        <f t="shared" si="5"/>
        <v>60.671014492753621</v>
      </c>
      <c r="O42" s="44">
        <f t="shared" si="6"/>
        <v>612.4536231884058</v>
      </c>
      <c r="P42" s="44">
        <f t="shared" si="2"/>
        <v>2633.5739130434781</v>
      </c>
      <c r="Q42" s="53">
        <f t="shared" si="3"/>
        <v>19790.902898550725</v>
      </c>
      <c r="R42" s="1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</row>
    <row r="43" spans="1:74" x14ac:dyDescent="0.25">
      <c r="A43" s="7" t="s">
        <v>9</v>
      </c>
      <c r="B43" s="11" t="s">
        <v>45</v>
      </c>
      <c r="C43" s="11"/>
      <c r="D43" s="45">
        <v>1599</v>
      </c>
      <c r="E43" s="45">
        <v>34585698</v>
      </c>
      <c r="F43" s="45">
        <v>21381711</v>
      </c>
      <c r="G43" s="45">
        <v>6207440</v>
      </c>
      <c r="H43" s="45">
        <v>1797004</v>
      </c>
      <c r="I43" s="45">
        <v>5021018</v>
      </c>
      <c r="J43" s="43">
        <f t="shared" si="0"/>
        <v>68992871</v>
      </c>
      <c r="K43" s="65"/>
      <c r="L43" s="54">
        <f t="shared" si="1"/>
        <v>21629.579737335836</v>
      </c>
      <c r="M43" s="45">
        <f t="shared" si="4"/>
        <v>13371.926829268292</v>
      </c>
      <c r="N43" s="55">
        <f t="shared" si="5"/>
        <v>3882.0762976860537</v>
      </c>
      <c r="O43" s="55">
        <f t="shared" si="6"/>
        <v>1123.8298936835522</v>
      </c>
      <c r="P43" s="55">
        <f t="shared" si="2"/>
        <v>3140.0988117573484</v>
      </c>
      <c r="Q43" s="56">
        <f t="shared" si="3"/>
        <v>43147.511569731083</v>
      </c>
      <c r="R43" s="1"/>
    </row>
    <row r="44" spans="1:74" x14ac:dyDescent="0.25">
      <c r="A44" s="6" t="s">
        <v>9</v>
      </c>
      <c r="B44" s="10" t="s">
        <v>46</v>
      </c>
      <c r="C44" s="10"/>
      <c r="D44" s="44">
        <v>1803</v>
      </c>
      <c r="E44" s="44">
        <v>4000000</v>
      </c>
      <c r="F44" s="44">
        <v>37928457</v>
      </c>
      <c r="G44" s="44">
        <v>7678147</v>
      </c>
      <c r="H44" s="44">
        <v>5214866</v>
      </c>
      <c r="I44" s="44">
        <v>7473170</v>
      </c>
      <c r="J44" s="40">
        <f t="shared" si="0"/>
        <v>62294640</v>
      </c>
      <c r="K44" s="65"/>
      <c r="L44" s="50">
        <f t="shared" si="1"/>
        <v>2218.5246810870772</v>
      </c>
      <c r="M44" s="39">
        <f t="shared" si="4"/>
        <v>21036.304492512478</v>
      </c>
      <c r="N44" s="57">
        <f t="shared" si="5"/>
        <v>4258.5396561286743</v>
      </c>
      <c r="O44" s="57">
        <f t="shared" si="6"/>
        <v>2892.3272323904603</v>
      </c>
      <c r="P44" s="57">
        <f t="shared" si="2"/>
        <v>4144.8530227398778</v>
      </c>
      <c r="Q44" s="53">
        <f t="shared" si="3"/>
        <v>34550.549084858569</v>
      </c>
      <c r="R44" s="1"/>
    </row>
    <row r="45" spans="1:74" x14ac:dyDescent="0.25">
      <c r="A45" s="6" t="s">
        <v>9</v>
      </c>
      <c r="B45" s="10" t="s">
        <v>47</v>
      </c>
      <c r="C45" s="10"/>
      <c r="D45" s="39">
        <v>18</v>
      </c>
      <c r="E45" s="39">
        <v>51841</v>
      </c>
      <c r="F45" s="39">
        <v>488162</v>
      </c>
      <c r="G45" s="39">
        <v>34</v>
      </c>
      <c r="H45" s="39">
        <v>29755</v>
      </c>
      <c r="I45" s="39">
        <v>57080</v>
      </c>
      <c r="J45" s="40">
        <f t="shared" si="0"/>
        <v>626872</v>
      </c>
      <c r="K45" s="65"/>
      <c r="L45" s="50">
        <f t="shared" si="1"/>
        <v>2880.0555555555557</v>
      </c>
      <c r="M45" s="39">
        <f t="shared" si="4"/>
        <v>27120.111111111109</v>
      </c>
      <c r="N45" s="44">
        <f t="shared" si="5"/>
        <v>1.8888888888888888</v>
      </c>
      <c r="O45" s="44">
        <f t="shared" si="6"/>
        <v>1653.0555555555557</v>
      </c>
      <c r="P45" s="44">
        <f t="shared" si="2"/>
        <v>3171.1111111111113</v>
      </c>
      <c r="Q45" s="53">
        <f t="shared" si="3"/>
        <v>34826.222222222219</v>
      </c>
      <c r="R45" s="1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</row>
    <row r="46" spans="1:74" x14ac:dyDescent="0.25">
      <c r="A46" s="7" t="s">
        <v>9</v>
      </c>
      <c r="B46" s="11" t="s">
        <v>48</v>
      </c>
      <c r="C46" s="11"/>
      <c r="D46" s="45">
        <v>427</v>
      </c>
      <c r="E46" s="45">
        <v>1800000</v>
      </c>
      <c r="F46" s="45">
        <v>6738278</v>
      </c>
      <c r="G46" s="45">
        <v>5536</v>
      </c>
      <c r="H46" s="45">
        <v>168643</v>
      </c>
      <c r="I46" s="45">
        <v>489256</v>
      </c>
      <c r="J46" s="43">
        <f t="shared" si="0"/>
        <v>9201713</v>
      </c>
      <c r="K46" s="65"/>
      <c r="L46" s="54">
        <f t="shared" si="1"/>
        <v>4215.4566744730682</v>
      </c>
      <c r="M46" s="45">
        <f t="shared" si="4"/>
        <v>15780.510538641685</v>
      </c>
      <c r="N46" s="55">
        <f t="shared" si="5"/>
        <v>12.964871194379391</v>
      </c>
      <c r="O46" s="55">
        <f t="shared" si="6"/>
        <v>394.94847775175646</v>
      </c>
      <c r="P46" s="55">
        <f t="shared" si="2"/>
        <v>1145.7985948477751</v>
      </c>
      <c r="Q46" s="56">
        <f t="shared" si="3"/>
        <v>21549.679156908664</v>
      </c>
      <c r="R46" s="1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</row>
    <row r="47" spans="1:74" x14ac:dyDescent="0.25">
      <c r="A47" s="6" t="s">
        <v>8</v>
      </c>
      <c r="B47" s="10" t="s">
        <v>49</v>
      </c>
      <c r="C47" s="10"/>
      <c r="D47" s="44">
        <v>82</v>
      </c>
      <c r="E47" s="44">
        <v>0</v>
      </c>
      <c r="F47" s="44">
        <v>1602245</v>
      </c>
      <c r="G47" s="44">
        <v>721766</v>
      </c>
      <c r="H47" s="44">
        <v>184940</v>
      </c>
      <c r="I47" s="44">
        <v>347942</v>
      </c>
      <c r="J47" s="40">
        <f t="shared" si="0"/>
        <v>2856893</v>
      </c>
      <c r="K47" s="65"/>
      <c r="L47" s="50">
        <f t="shared" si="1"/>
        <v>0</v>
      </c>
      <c r="M47" s="39">
        <f t="shared" si="4"/>
        <v>19539.573170731706</v>
      </c>
      <c r="N47" s="57">
        <f t="shared" si="5"/>
        <v>8802.0243902439033</v>
      </c>
      <c r="O47" s="57">
        <f t="shared" si="6"/>
        <v>2255.3658536585367</v>
      </c>
      <c r="P47" s="57">
        <f t="shared" si="2"/>
        <v>4243.1951219512193</v>
      </c>
      <c r="Q47" s="53">
        <f t="shared" si="3"/>
        <v>34840.158536585368</v>
      </c>
      <c r="R47" s="1"/>
    </row>
    <row r="48" spans="1:74" x14ac:dyDescent="0.25">
      <c r="A48" s="6" t="s">
        <v>9</v>
      </c>
      <c r="B48" s="10" t="s">
        <v>66</v>
      </c>
      <c r="C48" s="10"/>
      <c r="D48" s="39">
        <v>181</v>
      </c>
      <c r="E48" s="39">
        <v>34900</v>
      </c>
      <c r="F48" s="39">
        <v>3595850</v>
      </c>
      <c r="G48" s="39">
        <v>0</v>
      </c>
      <c r="H48" s="39">
        <v>207541</v>
      </c>
      <c r="I48" s="39">
        <v>977911</v>
      </c>
      <c r="J48" s="40">
        <f t="shared" si="0"/>
        <v>4816202</v>
      </c>
      <c r="K48" s="65"/>
      <c r="L48" s="50">
        <f t="shared" si="1"/>
        <v>192.81767955801104</v>
      </c>
      <c r="M48" s="39">
        <f t="shared" si="4"/>
        <v>19866.574585635361</v>
      </c>
      <c r="N48" s="57">
        <f t="shared" si="5"/>
        <v>0</v>
      </c>
      <c r="O48" s="57">
        <f t="shared" si="6"/>
        <v>1146.6353591160221</v>
      </c>
      <c r="P48" s="57">
        <f t="shared" si="2"/>
        <v>5402.8232044198894</v>
      </c>
      <c r="Q48" s="53">
        <f t="shared" si="3"/>
        <v>26608.850828729283</v>
      </c>
      <c r="R48" s="1"/>
    </row>
    <row r="49" spans="1:69" x14ac:dyDescent="0.25">
      <c r="A49" s="7" t="s">
        <v>9</v>
      </c>
      <c r="B49" s="11" t="s">
        <v>50</v>
      </c>
      <c r="C49" s="11"/>
      <c r="D49" s="45">
        <v>1312</v>
      </c>
      <c r="E49" s="45">
        <v>5026975</v>
      </c>
      <c r="F49" s="45">
        <v>15247160</v>
      </c>
      <c r="G49" s="45">
        <v>572703</v>
      </c>
      <c r="H49" s="45">
        <v>176289</v>
      </c>
      <c r="I49" s="45">
        <v>1876451</v>
      </c>
      <c r="J49" s="43">
        <f t="shared" si="0"/>
        <v>22899578</v>
      </c>
      <c r="K49" s="65"/>
      <c r="L49" s="54">
        <f t="shared" si="1"/>
        <v>3831.5358231707319</v>
      </c>
      <c r="M49" s="45">
        <f t="shared" si="4"/>
        <v>11621.310975609756</v>
      </c>
      <c r="N49" s="55">
        <f t="shared" si="5"/>
        <v>436.51143292682929</v>
      </c>
      <c r="O49" s="55">
        <f t="shared" si="6"/>
        <v>134.36661585365854</v>
      </c>
      <c r="P49" s="55">
        <f t="shared" si="2"/>
        <v>1430.2217987804879</v>
      </c>
      <c r="Q49" s="56">
        <f t="shared" si="3"/>
        <v>17453.946646341465</v>
      </c>
      <c r="R49" s="1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</row>
    <row r="50" spans="1:69" x14ac:dyDescent="0.25">
      <c r="A50" s="6" t="s">
        <v>9</v>
      </c>
      <c r="B50" s="10" t="s">
        <v>51</v>
      </c>
      <c r="C50" s="10"/>
      <c r="D50" s="44">
        <v>59</v>
      </c>
      <c r="E50" s="44">
        <v>1211588</v>
      </c>
      <c r="F50" s="44">
        <v>701028</v>
      </c>
      <c r="G50" s="44">
        <v>0</v>
      </c>
      <c r="H50" s="44">
        <v>29538</v>
      </c>
      <c r="I50" s="44">
        <v>473334</v>
      </c>
      <c r="J50" s="40">
        <f t="shared" si="0"/>
        <v>2415488</v>
      </c>
      <c r="K50" s="65"/>
      <c r="L50" s="50">
        <f t="shared" si="1"/>
        <v>20535.389830508473</v>
      </c>
      <c r="M50" s="39">
        <f t="shared" si="4"/>
        <v>11881.830508474577</v>
      </c>
      <c r="N50" s="57">
        <f t="shared" si="5"/>
        <v>0</v>
      </c>
      <c r="O50" s="57">
        <f t="shared" si="6"/>
        <v>500.64406779661016</v>
      </c>
      <c r="P50" s="57">
        <f t="shared" si="2"/>
        <v>8022.6101694915251</v>
      </c>
      <c r="Q50" s="53">
        <f t="shared" si="3"/>
        <v>40940.47457627119</v>
      </c>
      <c r="R50" s="1"/>
    </row>
    <row r="51" spans="1:69" x14ac:dyDescent="0.25">
      <c r="A51" s="6" t="s">
        <v>8</v>
      </c>
      <c r="B51" s="10" t="s">
        <v>52</v>
      </c>
      <c r="C51" s="10"/>
      <c r="D51" s="39">
        <v>165</v>
      </c>
      <c r="E51" s="39">
        <v>0</v>
      </c>
      <c r="F51" s="39">
        <v>5096654</v>
      </c>
      <c r="G51" s="39">
        <v>413940</v>
      </c>
      <c r="H51" s="39">
        <v>573014</v>
      </c>
      <c r="I51" s="39">
        <v>711758</v>
      </c>
      <c r="J51" s="40">
        <f t="shared" si="0"/>
        <v>6795366</v>
      </c>
      <c r="K51" s="65"/>
      <c r="L51" s="50">
        <f t="shared" si="1"/>
        <v>0</v>
      </c>
      <c r="M51" s="39">
        <f t="shared" si="4"/>
        <v>30888.812121212122</v>
      </c>
      <c r="N51" s="57">
        <f t="shared" si="5"/>
        <v>2508.7272727272725</v>
      </c>
      <c r="O51" s="57">
        <f t="shared" si="6"/>
        <v>3472.8121212121214</v>
      </c>
      <c r="P51" s="57">
        <f t="shared" si="2"/>
        <v>4313.6848484848488</v>
      </c>
      <c r="Q51" s="53">
        <f t="shared" si="3"/>
        <v>41184.036363636362</v>
      </c>
      <c r="R51" s="1"/>
    </row>
    <row r="52" spans="1:69" x14ac:dyDescent="0.25">
      <c r="A52" s="7" t="s">
        <v>8</v>
      </c>
      <c r="B52" s="11" t="s">
        <v>53</v>
      </c>
      <c r="C52" s="11"/>
      <c r="D52" s="45">
        <v>633</v>
      </c>
      <c r="E52" s="45">
        <v>0</v>
      </c>
      <c r="F52" s="45">
        <v>11426671</v>
      </c>
      <c r="G52" s="45">
        <v>4801157</v>
      </c>
      <c r="H52" s="45">
        <v>999822</v>
      </c>
      <c r="I52" s="45">
        <v>2158375</v>
      </c>
      <c r="J52" s="43">
        <f t="shared" si="0"/>
        <v>19386025</v>
      </c>
      <c r="K52" s="65"/>
      <c r="L52" s="54">
        <f t="shared" si="1"/>
        <v>0</v>
      </c>
      <c r="M52" s="45">
        <f t="shared" si="4"/>
        <v>18051.612954186414</v>
      </c>
      <c r="N52" s="55">
        <f t="shared" si="5"/>
        <v>7584.7661927330173</v>
      </c>
      <c r="O52" s="55">
        <f t="shared" si="6"/>
        <v>1579.4976303317535</v>
      </c>
      <c r="P52" s="55">
        <f t="shared" si="2"/>
        <v>3409.7551342812008</v>
      </c>
      <c r="Q52" s="56">
        <f t="shared" si="3"/>
        <v>30625.631911532386</v>
      </c>
      <c r="R52" s="1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</row>
    <row r="53" spans="1:69" x14ac:dyDescent="0.25">
      <c r="A53" s="6" t="s">
        <v>9</v>
      </c>
      <c r="B53" s="10" t="s">
        <v>54</v>
      </c>
      <c r="C53" s="10"/>
      <c r="D53" s="44">
        <v>34</v>
      </c>
      <c r="E53" s="44">
        <v>31075</v>
      </c>
      <c r="F53" s="44">
        <v>1001622</v>
      </c>
      <c r="G53" s="44">
        <v>110463</v>
      </c>
      <c r="H53" s="44">
        <v>35575</v>
      </c>
      <c r="I53" s="44">
        <v>130139</v>
      </c>
      <c r="J53" s="40">
        <f t="shared" si="0"/>
        <v>1308874</v>
      </c>
      <c r="K53" s="65"/>
      <c r="L53" s="50">
        <f t="shared" si="1"/>
        <v>913.97058823529414</v>
      </c>
      <c r="M53" s="39">
        <f t="shared" si="4"/>
        <v>29459.470588235294</v>
      </c>
      <c r="N53" s="44">
        <f t="shared" si="5"/>
        <v>3248.9117647058824</v>
      </c>
      <c r="O53" s="44">
        <f t="shared" si="6"/>
        <v>1046.3235294117646</v>
      </c>
      <c r="P53" s="57">
        <f t="shared" si="2"/>
        <v>3827.6176470588234</v>
      </c>
      <c r="Q53" s="53">
        <f t="shared" si="3"/>
        <v>38496.294117647056</v>
      </c>
      <c r="R53" s="1"/>
    </row>
    <row r="54" spans="1:69" x14ac:dyDescent="0.25">
      <c r="A54" s="6" t="s">
        <v>9</v>
      </c>
      <c r="B54" s="10" t="s">
        <v>55</v>
      </c>
      <c r="C54" s="10"/>
      <c r="D54" s="39">
        <v>414</v>
      </c>
      <c r="E54" s="39">
        <v>3054589</v>
      </c>
      <c r="F54" s="39">
        <v>5044164</v>
      </c>
      <c r="G54" s="39">
        <v>32831</v>
      </c>
      <c r="H54" s="39">
        <v>127650</v>
      </c>
      <c r="I54" s="39">
        <v>582993</v>
      </c>
      <c r="J54" s="40">
        <f t="shared" si="0"/>
        <v>8842227</v>
      </c>
      <c r="K54" s="65"/>
      <c r="L54" s="50">
        <f t="shared" si="1"/>
        <v>7378.2342995169083</v>
      </c>
      <c r="M54" s="39">
        <f t="shared" si="4"/>
        <v>12183.971014492754</v>
      </c>
      <c r="N54" s="44">
        <f t="shared" si="5"/>
        <v>79.30193236714976</v>
      </c>
      <c r="O54" s="44">
        <f t="shared" si="6"/>
        <v>308.33333333333331</v>
      </c>
      <c r="P54" s="57">
        <f t="shared" si="2"/>
        <v>1408.195652173913</v>
      </c>
      <c r="Q54" s="53">
        <f t="shared" si="3"/>
        <v>21358.036231884056</v>
      </c>
      <c r="R54" s="1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</row>
    <row r="55" spans="1:69" x14ac:dyDescent="0.25">
      <c r="A55" s="7" t="s">
        <v>9</v>
      </c>
      <c r="B55" s="11" t="s">
        <v>56</v>
      </c>
      <c r="C55" s="11"/>
      <c r="D55" s="45">
        <v>676</v>
      </c>
      <c r="E55" s="45">
        <v>8138692</v>
      </c>
      <c r="F55" s="45">
        <v>6351748</v>
      </c>
      <c r="G55" s="45">
        <v>15829</v>
      </c>
      <c r="H55" s="45">
        <v>88379</v>
      </c>
      <c r="I55" s="45">
        <v>893492</v>
      </c>
      <c r="J55" s="46">
        <f t="shared" si="0"/>
        <v>15488140</v>
      </c>
      <c r="K55" s="66"/>
      <c r="L55" s="54">
        <f t="shared" si="1"/>
        <v>12039.485207100592</v>
      </c>
      <c r="M55" s="45">
        <f t="shared" si="4"/>
        <v>9396.0769230769238</v>
      </c>
      <c r="N55" s="55">
        <f t="shared" si="5"/>
        <v>23.415680473372781</v>
      </c>
      <c r="O55" s="55">
        <f t="shared" si="6"/>
        <v>130.73816568047337</v>
      </c>
      <c r="P55" s="55">
        <f t="shared" si="2"/>
        <v>1321.7337278106509</v>
      </c>
      <c r="Q55" s="56">
        <f t="shared" si="3"/>
        <v>22911.449704142011</v>
      </c>
      <c r="R55" s="1"/>
    </row>
    <row r="56" spans="1:69" x14ac:dyDescent="0.25">
      <c r="A56" s="6" t="s">
        <v>9</v>
      </c>
      <c r="B56" s="10" t="s">
        <v>57</v>
      </c>
      <c r="C56" s="10"/>
      <c r="D56" s="44">
        <v>387</v>
      </c>
      <c r="E56" s="44">
        <v>1545287</v>
      </c>
      <c r="F56" s="44">
        <v>4620430</v>
      </c>
      <c r="G56" s="44">
        <v>1108</v>
      </c>
      <c r="H56" s="44">
        <v>81521</v>
      </c>
      <c r="I56" s="44">
        <v>1923731</v>
      </c>
      <c r="J56" s="47">
        <f t="shared" si="0"/>
        <v>8172077</v>
      </c>
      <c r="K56" s="66"/>
      <c r="L56" s="50">
        <f t="shared" si="1"/>
        <v>3992.9896640826873</v>
      </c>
      <c r="M56" s="39">
        <f t="shared" si="4"/>
        <v>11939.095607235142</v>
      </c>
      <c r="N56" s="57">
        <f t="shared" si="5"/>
        <v>2.8630490956072352</v>
      </c>
      <c r="O56" s="57">
        <f t="shared" si="6"/>
        <v>210.6485788113695</v>
      </c>
      <c r="P56" s="57">
        <f t="shared" si="2"/>
        <v>4970.881136950904</v>
      </c>
      <c r="Q56" s="53">
        <f t="shared" si="3"/>
        <v>21116.478036175711</v>
      </c>
      <c r="R56" s="1"/>
    </row>
    <row r="57" spans="1:69" x14ac:dyDescent="0.25">
      <c r="A57" s="6" t="s">
        <v>9</v>
      </c>
      <c r="B57" s="10" t="s">
        <v>58</v>
      </c>
      <c r="C57" s="10"/>
      <c r="D57" s="39">
        <v>105</v>
      </c>
      <c r="E57" s="39">
        <v>441000</v>
      </c>
      <c r="F57" s="39">
        <v>1875006</v>
      </c>
      <c r="G57" s="39">
        <v>215187</v>
      </c>
      <c r="H57" s="39">
        <v>87270</v>
      </c>
      <c r="I57" s="39">
        <v>385170</v>
      </c>
      <c r="J57" s="40">
        <f t="shared" si="0"/>
        <v>3003633</v>
      </c>
      <c r="K57" s="65"/>
      <c r="L57" s="50">
        <f t="shared" si="1"/>
        <v>4200</v>
      </c>
      <c r="M57" s="39">
        <f t="shared" si="4"/>
        <v>17857.2</v>
      </c>
      <c r="N57" s="44">
        <f t="shared" si="5"/>
        <v>2049.4</v>
      </c>
      <c r="O57" s="44">
        <f t="shared" si="6"/>
        <v>831.14285714285711</v>
      </c>
      <c r="P57" s="57">
        <f t="shared" si="2"/>
        <v>3668.2857142857142</v>
      </c>
      <c r="Q57" s="53">
        <f t="shared" si="3"/>
        <v>28606.028571428571</v>
      </c>
      <c r="R57" s="1"/>
    </row>
    <row r="58" spans="1:69" x14ac:dyDescent="0.25">
      <c r="A58" s="7" t="s">
        <v>8</v>
      </c>
      <c r="B58" s="11" t="s">
        <v>59</v>
      </c>
      <c r="C58" s="11"/>
      <c r="D58" s="45">
        <v>259</v>
      </c>
      <c r="E58" s="45">
        <v>0</v>
      </c>
      <c r="F58" s="45">
        <v>7994749</v>
      </c>
      <c r="G58" s="45">
        <v>1102119</v>
      </c>
      <c r="H58" s="45">
        <v>729565</v>
      </c>
      <c r="I58" s="45">
        <v>1772249</v>
      </c>
      <c r="J58" s="43">
        <f t="shared" si="0"/>
        <v>11598682</v>
      </c>
      <c r="K58" s="65"/>
      <c r="L58" s="54">
        <f t="shared" si="1"/>
        <v>0</v>
      </c>
      <c r="M58" s="45">
        <f t="shared" si="4"/>
        <v>30867.756756756757</v>
      </c>
      <c r="N58" s="55">
        <f t="shared" si="5"/>
        <v>4255.2857142857147</v>
      </c>
      <c r="O58" s="55">
        <f t="shared" si="6"/>
        <v>2816.8532818532817</v>
      </c>
      <c r="P58" s="55">
        <f t="shared" si="2"/>
        <v>6842.6602316602321</v>
      </c>
      <c r="Q58" s="56">
        <f t="shared" si="3"/>
        <v>44782.555984555984</v>
      </c>
      <c r="R58" s="1"/>
    </row>
    <row r="59" spans="1:69" x14ac:dyDescent="0.25">
      <c r="A59" s="6" t="s">
        <v>8</v>
      </c>
      <c r="B59" s="10" t="s">
        <v>60</v>
      </c>
      <c r="C59" s="10"/>
      <c r="D59" s="44">
        <v>1256</v>
      </c>
      <c r="E59" s="44">
        <v>0</v>
      </c>
      <c r="F59" s="44">
        <v>12544570</v>
      </c>
      <c r="G59" s="44">
        <v>877774</v>
      </c>
      <c r="H59" s="44">
        <v>1206611</v>
      </c>
      <c r="I59" s="44">
        <v>4998435</v>
      </c>
      <c r="J59" s="40">
        <f t="shared" si="0"/>
        <v>19627390</v>
      </c>
      <c r="K59" s="65"/>
      <c r="L59" s="58">
        <f t="shared" si="1"/>
        <v>0</v>
      </c>
      <c r="M59" s="59">
        <f t="shared" si="4"/>
        <v>9987.7149681528663</v>
      </c>
      <c r="N59" s="57">
        <f t="shared" si="5"/>
        <v>698.8646496815287</v>
      </c>
      <c r="O59" s="57">
        <f t="shared" si="6"/>
        <v>960.67754777070058</v>
      </c>
      <c r="P59" s="57">
        <f t="shared" si="2"/>
        <v>3979.6457006369428</v>
      </c>
      <c r="Q59" s="53">
        <f t="shared" si="3"/>
        <v>15626.902866242039</v>
      </c>
      <c r="R59" s="1"/>
    </row>
    <row r="60" spans="1:69" ht="13" thickBot="1" x14ac:dyDescent="0.3">
      <c r="A60" s="8" t="s">
        <v>8</v>
      </c>
      <c r="B60" s="9" t="s">
        <v>61</v>
      </c>
      <c r="C60" s="9"/>
      <c r="D60" s="45">
        <v>448</v>
      </c>
      <c r="E60" s="45">
        <v>0</v>
      </c>
      <c r="F60" s="45">
        <v>7834154</v>
      </c>
      <c r="G60" s="45">
        <v>3757139</v>
      </c>
      <c r="H60" s="45">
        <v>583556</v>
      </c>
      <c r="I60" s="45">
        <v>3933060</v>
      </c>
      <c r="J60" s="40">
        <f t="shared" si="0"/>
        <v>16107909</v>
      </c>
      <c r="K60" s="65"/>
      <c r="L60" s="60">
        <f t="shared" si="1"/>
        <v>0</v>
      </c>
      <c r="M60" s="61">
        <f t="shared" si="4"/>
        <v>17486.950892857141</v>
      </c>
      <c r="N60" s="57">
        <f t="shared" si="5"/>
        <v>8386.4709821428569</v>
      </c>
      <c r="O60" s="57">
        <f t="shared" si="6"/>
        <v>1302.5803571428571</v>
      </c>
      <c r="P60" s="62">
        <f t="shared" si="2"/>
        <v>8779.1517857142862</v>
      </c>
      <c r="Q60" s="63">
        <f t="shared" si="3"/>
        <v>35955.154017857145</v>
      </c>
      <c r="R60" s="1"/>
    </row>
    <row r="61" spans="1:69" ht="14" thickTop="1" thickBot="1" x14ac:dyDescent="0.35">
      <c r="A61" s="24" t="s">
        <v>62</v>
      </c>
      <c r="B61" s="25"/>
      <c r="C61" s="25"/>
      <c r="D61" s="17">
        <f t="shared" ref="D61" si="7">SUM(D8:D60)</f>
        <v>128498</v>
      </c>
      <c r="E61" s="26">
        <f>SUM(E8:E60)</f>
        <v>454471374</v>
      </c>
      <c r="F61" s="26">
        <f t="shared" ref="F61:I61" si="8">SUM(F8:F60)</f>
        <v>1355487496</v>
      </c>
      <c r="G61" s="26">
        <f t="shared" si="8"/>
        <v>134034751</v>
      </c>
      <c r="H61" s="26">
        <f t="shared" si="8"/>
        <v>48144585</v>
      </c>
      <c r="I61" s="26">
        <f t="shared" si="8"/>
        <v>212862218</v>
      </c>
      <c r="J61" s="26">
        <f t="shared" si="0"/>
        <v>2205000424</v>
      </c>
      <c r="K61" s="31"/>
      <c r="L61" s="17">
        <f t="shared" si="1"/>
        <v>3536.7972575448644</v>
      </c>
      <c r="M61" s="17">
        <f>F61/D61</f>
        <v>10548.705007081822</v>
      </c>
      <c r="N61" s="17">
        <f>G61/D61</f>
        <v>1043.0882270541176</v>
      </c>
      <c r="O61" s="17">
        <f>H61/D61</f>
        <v>374.67186259708325</v>
      </c>
      <c r="P61" s="17">
        <f t="shared" si="2"/>
        <v>1656.5410979159208</v>
      </c>
      <c r="Q61" s="27">
        <f t="shared" si="3"/>
        <v>17159.80345219381</v>
      </c>
      <c r="R61" s="1"/>
    </row>
    <row r="62" spans="1:69" ht="15.5" thickTop="1" x14ac:dyDescent="0.3">
      <c r="A62" s="28" t="s">
        <v>72</v>
      </c>
      <c r="I62" s="19"/>
    </row>
    <row r="63" spans="1:69" ht="15" x14ac:dyDescent="0.3">
      <c r="A63" s="28"/>
      <c r="I63" s="19"/>
    </row>
    <row r="64" spans="1:69" ht="15" x14ac:dyDescent="0.3">
      <c r="A64" s="28" t="s">
        <v>63</v>
      </c>
      <c r="I64" s="19"/>
    </row>
    <row r="65" spans="1:17" ht="15" x14ac:dyDescent="0.3">
      <c r="A65" s="28" t="s">
        <v>9</v>
      </c>
      <c r="B65" s="29" t="s">
        <v>78</v>
      </c>
      <c r="I65" s="19"/>
    </row>
    <row r="66" spans="1:17" ht="15" x14ac:dyDescent="0.3">
      <c r="A66" s="28" t="s">
        <v>8</v>
      </c>
      <c r="B66" s="29" t="s">
        <v>79</v>
      </c>
      <c r="C66" s="29"/>
      <c r="D66" s="29"/>
      <c r="E66" s="29"/>
      <c r="F66" s="29"/>
      <c r="G66" s="29"/>
      <c r="H66" s="29"/>
      <c r="I66" s="30"/>
      <c r="J66" s="29"/>
      <c r="K66" s="29"/>
      <c r="L66" s="29"/>
      <c r="M66" s="29"/>
      <c r="N66" s="29"/>
      <c r="O66" s="29"/>
      <c r="P66" s="29"/>
      <c r="Q66" s="29"/>
    </row>
    <row r="67" spans="1:17" ht="15" x14ac:dyDescent="0.3">
      <c r="A67" s="28" t="s">
        <v>2</v>
      </c>
      <c r="B67" s="29" t="s">
        <v>80</v>
      </c>
      <c r="C67" s="29"/>
      <c r="D67" s="29"/>
      <c r="E67" s="29"/>
      <c r="F67" s="29"/>
      <c r="G67" s="29"/>
      <c r="H67" s="28"/>
      <c r="I67" s="29"/>
      <c r="J67" s="29"/>
      <c r="K67" s="29"/>
      <c r="L67" s="29"/>
      <c r="M67" s="29"/>
      <c r="N67" s="29"/>
      <c r="O67" s="29"/>
      <c r="P67" s="29"/>
      <c r="Q67" s="29"/>
    </row>
    <row r="68" spans="1:17" ht="15" x14ac:dyDescent="0.3">
      <c r="A68" s="28" t="s">
        <v>4</v>
      </c>
      <c r="B68" s="29" t="s">
        <v>82</v>
      </c>
      <c r="C68" s="29"/>
      <c r="D68" s="29"/>
      <c r="E68" s="29"/>
      <c r="F68" s="29"/>
      <c r="G68" s="29"/>
      <c r="J68" s="29"/>
      <c r="K68" s="29"/>
      <c r="L68" s="29"/>
      <c r="M68" s="29"/>
      <c r="N68" s="29"/>
      <c r="O68" s="29"/>
      <c r="P68" s="29"/>
      <c r="Q68" s="29"/>
    </row>
    <row r="69" spans="1:17" ht="15" x14ac:dyDescent="0.3">
      <c r="A69" s="28" t="s">
        <v>3</v>
      </c>
      <c r="B69" s="29" t="s">
        <v>87</v>
      </c>
      <c r="C69" s="29"/>
      <c r="D69" s="29"/>
      <c r="E69" s="29"/>
      <c r="F69" s="29"/>
      <c r="G69" s="29"/>
      <c r="H69" s="29"/>
      <c r="I69" s="30"/>
      <c r="J69" s="29"/>
      <c r="K69" s="29"/>
      <c r="L69" s="29"/>
      <c r="M69" s="29"/>
      <c r="N69" s="29"/>
      <c r="O69" s="29"/>
      <c r="P69" s="29"/>
      <c r="Q69" s="29"/>
    </row>
    <row r="70" spans="1:17" ht="15" x14ac:dyDescent="0.3">
      <c r="A70" s="28" t="s">
        <v>5</v>
      </c>
      <c r="B70" s="29" t="s">
        <v>83</v>
      </c>
      <c r="C70" s="29"/>
      <c r="D70" s="29"/>
      <c r="E70" s="29"/>
      <c r="F70" s="29"/>
      <c r="G70" s="29"/>
      <c r="H70" s="29"/>
      <c r="I70" s="30"/>
      <c r="J70" s="29"/>
      <c r="K70" s="29"/>
      <c r="L70" s="29"/>
      <c r="M70" s="29"/>
      <c r="N70" s="29"/>
      <c r="O70" s="29"/>
      <c r="P70" s="29"/>
      <c r="Q70" s="29"/>
    </row>
    <row r="71" spans="1:17" ht="15" x14ac:dyDescent="0.3">
      <c r="A71" s="28" t="s">
        <v>7</v>
      </c>
      <c r="B71" s="29" t="s">
        <v>84</v>
      </c>
      <c r="C71" s="29"/>
      <c r="D71" s="29"/>
      <c r="E71" s="29"/>
      <c r="F71" s="29"/>
      <c r="G71" s="29"/>
      <c r="H71" s="29"/>
      <c r="I71" s="30"/>
      <c r="J71" s="29"/>
      <c r="K71" s="29"/>
      <c r="L71" s="29"/>
      <c r="M71" s="29"/>
      <c r="N71" s="29"/>
      <c r="O71" s="29"/>
      <c r="P71" s="29"/>
      <c r="Q71" s="29"/>
    </row>
    <row r="72" spans="1:17" ht="15" x14ac:dyDescent="0.3">
      <c r="A72" s="28" t="s">
        <v>6</v>
      </c>
      <c r="B72" s="29" t="s">
        <v>86</v>
      </c>
      <c r="C72" s="29"/>
      <c r="D72" s="29"/>
      <c r="E72" s="29"/>
      <c r="F72" s="29"/>
      <c r="G72" s="29"/>
      <c r="H72" s="29"/>
      <c r="I72" s="30"/>
      <c r="J72" s="29"/>
      <c r="K72" s="29"/>
      <c r="L72" s="29"/>
      <c r="M72" s="29"/>
      <c r="N72" s="29"/>
      <c r="O72" s="29"/>
      <c r="P72" s="29"/>
      <c r="Q72" s="29"/>
    </row>
    <row r="73" spans="1:17" ht="15" x14ac:dyDescent="0.3">
      <c r="A73" s="28" t="s">
        <v>73</v>
      </c>
      <c r="B73" s="29" t="s">
        <v>74</v>
      </c>
      <c r="C73" s="29"/>
      <c r="D73" s="29"/>
      <c r="E73" s="29"/>
      <c r="F73" s="29"/>
      <c r="G73" s="29"/>
      <c r="H73" s="29"/>
      <c r="I73" s="30"/>
      <c r="J73" s="29"/>
      <c r="K73" s="29"/>
      <c r="L73" s="29"/>
      <c r="M73" s="29"/>
      <c r="N73" s="29"/>
      <c r="O73" s="29"/>
      <c r="P73" s="29"/>
      <c r="Q73" s="29"/>
    </row>
    <row r="74" spans="1:17" ht="15" x14ac:dyDescent="0.3">
      <c r="A74" s="28"/>
      <c r="B74" s="29"/>
      <c r="C74" s="29"/>
      <c r="D74" s="29"/>
      <c r="E74" s="29"/>
      <c r="F74" s="29"/>
      <c r="G74" s="29"/>
      <c r="H74" s="29"/>
      <c r="I74" s="30"/>
      <c r="J74" s="29"/>
      <c r="K74" s="29"/>
      <c r="L74" s="29"/>
      <c r="M74" s="29"/>
      <c r="N74" s="29"/>
      <c r="O74" s="29"/>
      <c r="P74" s="29"/>
      <c r="Q74" s="29"/>
    </row>
    <row r="75" spans="1:17" ht="15" x14ac:dyDescent="0.3">
      <c r="A75" s="20"/>
      <c r="B75" s="29"/>
      <c r="C75" s="29"/>
      <c r="D75" s="29"/>
      <c r="E75" s="29"/>
      <c r="F75" s="29"/>
      <c r="G75" s="29"/>
      <c r="H75" s="29"/>
      <c r="I75" s="30"/>
      <c r="J75" s="29"/>
      <c r="K75" s="29"/>
      <c r="L75" s="29"/>
      <c r="M75" s="29"/>
      <c r="N75" s="29"/>
      <c r="O75" s="29"/>
      <c r="P75" s="29"/>
      <c r="Q75" s="29"/>
    </row>
    <row r="76" spans="1:17" x14ac:dyDescent="0.25">
      <c r="A76" s="13"/>
      <c r="B76" s="13"/>
      <c r="C76" s="13"/>
      <c r="D76" s="13"/>
      <c r="E76" s="13"/>
      <c r="F76" s="13"/>
      <c r="G76" s="13"/>
      <c r="H76" s="13"/>
      <c r="I76" s="16"/>
      <c r="J76" s="13"/>
      <c r="K76" s="13"/>
      <c r="L76" s="13"/>
      <c r="M76" s="13"/>
      <c r="N76" s="13"/>
      <c r="O76" s="13"/>
      <c r="P76" s="13"/>
      <c r="Q76" s="13"/>
    </row>
    <row r="77" spans="1:17" x14ac:dyDescent="0.25">
      <c r="A77" s="13"/>
      <c r="B77" s="13"/>
      <c r="C77" s="13"/>
      <c r="D77" s="13"/>
      <c r="E77" s="13"/>
      <c r="F77" s="13"/>
      <c r="G77" s="13"/>
      <c r="H77" s="13"/>
      <c r="I77" s="16"/>
      <c r="J77" s="13"/>
      <c r="K77" s="13"/>
      <c r="L77" s="13"/>
      <c r="M77" s="13"/>
      <c r="N77" s="13"/>
      <c r="O77" s="13"/>
      <c r="P77" s="13"/>
      <c r="Q77" s="13"/>
    </row>
    <row r="78" spans="1:17" x14ac:dyDescent="0.25">
      <c r="I78" s="19"/>
    </row>
    <row r="79" spans="1:17" x14ac:dyDescent="0.25">
      <c r="I79" s="19"/>
    </row>
    <row r="80" spans="1:17" x14ac:dyDescent="0.25">
      <c r="I80" s="19"/>
    </row>
    <row r="81" spans="9:9" x14ac:dyDescent="0.25">
      <c r="I81" s="19"/>
    </row>
    <row r="82" spans="9:9" x14ac:dyDescent="0.25">
      <c r="I82" s="19"/>
    </row>
    <row r="83" spans="9:9" x14ac:dyDescent="0.25">
      <c r="I83" s="19"/>
    </row>
    <row r="84" spans="9:9" x14ac:dyDescent="0.25">
      <c r="I84" s="19"/>
    </row>
    <row r="85" spans="9:9" x14ac:dyDescent="0.25">
      <c r="I85" s="19"/>
    </row>
    <row r="86" spans="9:9" x14ac:dyDescent="0.25">
      <c r="I86" s="19"/>
    </row>
    <row r="87" spans="9:9" x14ac:dyDescent="0.25">
      <c r="I87" s="19"/>
    </row>
    <row r="88" spans="9:9" x14ac:dyDescent="0.25">
      <c r="I88" s="19"/>
    </row>
    <row r="89" spans="9:9" x14ac:dyDescent="0.25">
      <c r="I89" s="19"/>
    </row>
    <row r="90" spans="9:9" x14ac:dyDescent="0.25">
      <c r="I90" s="19"/>
    </row>
    <row r="91" spans="9:9" x14ac:dyDescent="0.25">
      <c r="I91" s="19"/>
    </row>
    <row r="92" spans="9:9" x14ac:dyDescent="0.25">
      <c r="I92" s="19"/>
    </row>
    <row r="93" spans="9:9" x14ac:dyDescent="0.25">
      <c r="I93" s="19"/>
    </row>
    <row r="94" spans="9:9" x14ac:dyDescent="0.25">
      <c r="I94" s="19"/>
    </row>
    <row r="95" spans="9:9" x14ac:dyDescent="0.25">
      <c r="I95" s="19"/>
    </row>
    <row r="96" spans="9:9" x14ac:dyDescent="0.25">
      <c r="I96" s="19"/>
    </row>
    <row r="97" spans="9:9" x14ac:dyDescent="0.25">
      <c r="I97" s="19"/>
    </row>
    <row r="98" spans="9:9" x14ac:dyDescent="0.25">
      <c r="I98" s="19"/>
    </row>
    <row r="99" spans="9:9" x14ac:dyDescent="0.25">
      <c r="I99" s="19"/>
    </row>
    <row r="100" spans="9:9" x14ac:dyDescent="0.25">
      <c r="I100" s="19"/>
    </row>
    <row r="101" spans="9:9" x14ac:dyDescent="0.25">
      <c r="I101" s="19"/>
    </row>
    <row r="102" spans="9:9" x14ac:dyDescent="0.25">
      <c r="I102" s="19"/>
    </row>
    <row r="103" spans="9:9" x14ac:dyDescent="0.25">
      <c r="I103" s="19"/>
    </row>
    <row r="104" spans="9:9" x14ac:dyDescent="0.25">
      <c r="I104" s="19"/>
    </row>
    <row r="105" spans="9:9" x14ac:dyDescent="0.25">
      <c r="I105" s="19"/>
    </row>
    <row r="106" spans="9:9" x14ac:dyDescent="0.25">
      <c r="I106" s="19"/>
    </row>
    <row r="107" spans="9:9" x14ac:dyDescent="0.25">
      <c r="I107" s="19"/>
    </row>
    <row r="108" spans="9:9" x14ac:dyDescent="0.25">
      <c r="I108" s="19"/>
    </row>
    <row r="109" spans="9:9" x14ac:dyDescent="0.25">
      <c r="I109" s="19"/>
    </row>
    <row r="110" spans="9:9" x14ac:dyDescent="0.25">
      <c r="I110" s="19"/>
    </row>
    <row r="111" spans="9:9" x14ac:dyDescent="0.25">
      <c r="I111" s="19"/>
    </row>
    <row r="112" spans="9:9" x14ac:dyDescent="0.25">
      <c r="I112" s="19"/>
    </row>
    <row r="113" spans="9:9" x14ac:dyDescent="0.25">
      <c r="I113" s="19"/>
    </row>
    <row r="114" spans="9:9" x14ac:dyDescent="0.25">
      <c r="I114" s="19"/>
    </row>
    <row r="115" spans="9:9" x14ac:dyDescent="0.25">
      <c r="I115" s="19"/>
    </row>
    <row r="116" spans="9:9" x14ac:dyDescent="0.25">
      <c r="I116" s="19"/>
    </row>
    <row r="117" spans="9:9" x14ac:dyDescent="0.25">
      <c r="I117" s="19"/>
    </row>
    <row r="118" spans="9:9" x14ac:dyDescent="0.25">
      <c r="I118" s="19"/>
    </row>
    <row r="119" spans="9:9" x14ac:dyDescent="0.25">
      <c r="I119" s="19"/>
    </row>
    <row r="120" spans="9:9" x14ac:dyDescent="0.25">
      <c r="I120" s="19"/>
    </row>
    <row r="121" spans="9:9" x14ac:dyDescent="0.25">
      <c r="I121" s="19"/>
    </row>
    <row r="122" spans="9:9" x14ac:dyDescent="0.25">
      <c r="I122" s="19"/>
    </row>
    <row r="123" spans="9:9" x14ac:dyDescent="0.25">
      <c r="I123" s="19"/>
    </row>
    <row r="124" spans="9:9" x14ac:dyDescent="0.25">
      <c r="I124" s="19"/>
    </row>
    <row r="125" spans="9:9" x14ac:dyDescent="0.25">
      <c r="I125" s="19"/>
    </row>
    <row r="126" spans="9:9" x14ac:dyDescent="0.25">
      <c r="I126" s="19"/>
    </row>
    <row r="127" spans="9:9" x14ac:dyDescent="0.25">
      <c r="I127" s="19"/>
    </row>
    <row r="128" spans="9:9" x14ac:dyDescent="0.25">
      <c r="I128" s="19"/>
    </row>
    <row r="129" spans="9:9" x14ac:dyDescent="0.25">
      <c r="I129" s="19"/>
    </row>
    <row r="130" spans="9:9" x14ac:dyDescent="0.25">
      <c r="I130" s="19"/>
    </row>
    <row r="131" spans="9:9" x14ac:dyDescent="0.25">
      <c r="I131" s="19"/>
    </row>
    <row r="132" spans="9:9" x14ac:dyDescent="0.25">
      <c r="I132" s="19"/>
    </row>
    <row r="133" spans="9:9" x14ac:dyDescent="0.25">
      <c r="I133" s="19"/>
    </row>
    <row r="134" spans="9:9" x14ac:dyDescent="0.25">
      <c r="I134" s="19"/>
    </row>
    <row r="135" spans="9:9" x14ac:dyDescent="0.25">
      <c r="I135" s="19"/>
    </row>
    <row r="136" spans="9:9" x14ac:dyDescent="0.25">
      <c r="I136" s="19"/>
    </row>
    <row r="137" spans="9:9" x14ac:dyDescent="0.25">
      <c r="I137" s="19"/>
    </row>
    <row r="138" spans="9:9" x14ac:dyDescent="0.25">
      <c r="I138" s="19"/>
    </row>
    <row r="139" spans="9:9" x14ac:dyDescent="0.25">
      <c r="I139" s="19"/>
    </row>
    <row r="140" spans="9:9" x14ac:dyDescent="0.25">
      <c r="I140" s="19"/>
    </row>
    <row r="141" spans="9:9" x14ac:dyDescent="0.25">
      <c r="I141" s="19"/>
    </row>
    <row r="142" spans="9:9" x14ac:dyDescent="0.25">
      <c r="I142" s="19"/>
    </row>
    <row r="143" spans="9:9" x14ac:dyDescent="0.25">
      <c r="I143" s="19"/>
    </row>
    <row r="144" spans="9:9" x14ac:dyDescent="0.25">
      <c r="I144" s="19"/>
    </row>
    <row r="145" spans="9:9" x14ac:dyDescent="0.25">
      <c r="I145" s="19"/>
    </row>
    <row r="146" spans="9:9" x14ac:dyDescent="0.25">
      <c r="I146" s="19"/>
    </row>
    <row r="147" spans="9:9" x14ac:dyDescent="0.25">
      <c r="I147" s="19"/>
    </row>
    <row r="148" spans="9:9" x14ac:dyDescent="0.25">
      <c r="I148" s="19"/>
    </row>
    <row r="149" spans="9:9" x14ac:dyDescent="0.25">
      <c r="I149" s="19"/>
    </row>
    <row r="150" spans="9:9" x14ac:dyDescent="0.25">
      <c r="I150" s="19"/>
    </row>
    <row r="151" spans="9:9" x14ac:dyDescent="0.25">
      <c r="I151" s="19"/>
    </row>
    <row r="152" spans="9:9" x14ac:dyDescent="0.25">
      <c r="I152" s="19"/>
    </row>
    <row r="153" spans="9:9" x14ac:dyDescent="0.25">
      <c r="I153" s="19"/>
    </row>
    <row r="154" spans="9:9" x14ac:dyDescent="0.25">
      <c r="I154" s="19"/>
    </row>
    <row r="155" spans="9:9" x14ac:dyDescent="0.25">
      <c r="I155" s="19"/>
    </row>
    <row r="156" spans="9:9" x14ac:dyDescent="0.25">
      <c r="I156" s="19"/>
    </row>
    <row r="157" spans="9:9" x14ac:dyDescent="0.25">
      <c r="I157" s="19"/>
    </row>
    <row r="158" spans="9:9" x14ac:dyDescent="0.25">
      <c r="I158" s="19"/>
    </row>
    <row r="159" spans="9:9" x14ac:dyDescent="0.25">
      <c r="I159" s="19"/>
    </row>
    <row r="160" spans="9:9" x14ac:dyDescent="0.25">
      <c r="I160" s="19"/>
    </row>
    <row r="161" spans="9:9" x14ac:dyDescent="0.25">
      <c r="I161" s="19"/>
    </row>
    <row r="162" spans="9:9" x14ac:dyDescent="0.25">
      <c r="I162" s="19"/>
    </row>
    <row r="163" spans="9:9" x14ac:dyDescent="0.25">
      <c r="I163" s="19"/>
    </row>
    <row r="164" spans="9:9" x14ac:dyDescent="0.25">
      <c r="I164" s="19"/>
    </row>
    <row r="165" spans="9:9" x14ac:dyDescent="0.25">
      <c r="I165" s="19"/>
    </row>
    <row r="166" spans="9:9" x14ac:dyDescent="0.25">
      <c r="I166" s="19"/>
    </row>
    <row r="167" spans="9:9" x14ac:dyDescent="0.25">
      <c r="I167" s="19"/>
    </row>
    <row r="168" spans="9:9" x14ac:dyDescent="0.25">
      <c r="I168" s="19"/>
    </row>
    <row r="169" spans="9:9" x14ac:dyDescent="0.25">
      <c r="I169" s="19"/>
    </row>
    <row r="170" spans="9:9" x14ac:dyDescent="0.25">
      <c r="I170" s="19"/>
    </row>
    <row r="171" spans="9:9" x14ac:dyDescent="0.25">
      <c r="I171" s="19"/>
    </row>
    <row r="172" spans="9:9" x14ac:dyDescent="0.25">
      <c r="I172" s="19"/>
    </row>
    <row r="173" spans="9:9" x14ac:dyDescent="0.25">
      <c r="I173" s="19"/>
    </row>
    <row r="174" spans="9:9" x14ac:dyDescent="0.25">
      <c r="I174" s="19"/>
    </row>
    <row r="175" spans="9:9" x14ac:dyDescent="0.25">
      <c r="I175" s="19"/>
    </row>
    <row r="176" spans="9:9" x14ac:dyDescent="0.25">
      <c r="I176" s="19"/>
    </row>
    <row r="177" spans="9:9" x14ac:dyDescent="0.25">
      <c r="I177" s="19"/>
    </row>
    <row r="178" spans="9:9" x14ac:dyDescent="0.25">
      <c r="I178" s="19"/>
    </row>
    <row r="179" spans="9:9" x14ac:dyDescent="0.25">
      <c r="I179" s="19"/>
    </row>
    <row r="180" spans="9:9" x14ac:dyDescent="0.25">
      <c r="I180" s="19"/>
    </row>
    <row r="181" spans="9:9" x14ac:dyDescent="0.25">
      <c r="I181" s="19"/>
    </row>
    <row r="182" spans="9:9" x14ac:dyDescent="0.25">
      <c r="I182" s="19"/>
    </row>
    <row r="183" spans="9:9" x14ac:dyDescent="0.25">
      <c r="I183" s="19"/>
    </row>
    <row r="184" spans="9:9" x14ac:dyDescent="0.25">
      <c r="I184" s="19"/>
    </row>
    <row r="185" spans="9:9" x14ac:dyDescent="0.25">
      <c r="I185" s="19"/>
    </row>
    <row r="186" spans="9:9" x14ac:dyDescent="0.25">
      <c r="I186" s="19"/>
    </row>
    <row r="187" spans="9:9" x14ac:dyDescent="0.25">
      <c r="I187" s="19"/>
    </row>
    <row r="188" spans="9:9" x14ac:dyDescent="0.25">
      <c r="I188" s="19"/>
    </row>
    <row r="189" spans="9:9" x14ac:dyDescent="0.25">
      <c r="I189" s="19"/>
    </row>
    <row r="190" spans="9:9" x14ac:dyDescent="0.25">
      <c r="I190" s="19"/>
    </row>
    <row r="191" spans="9:9" x14ac:dyDescent="0.25">
      <c r="I191" s="19"/>
    </row>
    <row r="192" spans="9:9" x14ac:dyDescent="0.25">
      <c r="I192" s="19"/>
    </row>
    <row r="193" spans="9:9" x14ac:dyDescent="0.25">
      <c r="I193" s="19"/>
    </row>
    <row r="194" spans="9:9" x14ac:dyDescent="0.25">
      <c r="I194" s="19"/>
    </row>
    <row r="195" spans="9:9" x14ac:dyDescent="0.25">
      <c r="I195" s="19"/>
    </row>
    <row r="196" spans="9:9" x14ac:dyDescent="0.25">
      <c r="I196" s="19"/>
    </row>
    <row r="197" spans="9:9" x14ac:dyDescent="0.25">
      <c r="I197" s="19"/>
    </row>
    <row r="198" spans="9:9" x14ac:dyDescent="0.25">
      <c r="I198" s="19"/>
    </row>
    <row r="199" spans="9:9" x14ac:dyDescent="0.25">
      <c r="I199" s="19"/>
    </row>
    <row r="200" spans="9:9" x14ac:dyDescent="0.25">
      <c r="I200" s="19"/>
    </row>
    <row r="201" spans="9:9" x14ac:dyDescent="0.25">
      <c r="I201" s="19"/>
    </row>
    <row r="202" spans="9:9" x14ac:dyDescent="0.25">
      <c r="I202" s="19"/>
    </row>
    <row r="203" spans="9:9" x14ac:dyDescent="0.25">
      <c r="I203" s="19"/>
    </row>
    <row r="204" spans="9:9" x14ac:dyDescent="0.25">
      <c r="I204" s="19"/>
    </row>
    <row r="205" spans="9:9" x14ac:dyDescent="0.25">
      <c r="I205" s="19"/>
    </row>
    <row r="206" spans="9:9" x14ac:dyDescent="0.25">
      <c r="I206" s="19"/>
    </row>
    <row r="207" spans="9:9" x14ac:dyDescent="0.25">
      <c r="I207" s="19"/>
    </row>
    <row r="208" spans="9:9" x14ac:dyDescent="0.25">
      <c r="I208" s="19"/>
    </row>
    <row r="209" spans="9:9" x14ac:dyDescent="0.25">
      <c r="I209" s="19"/>
    </row>
    <row r="210" spans="9:9" x14ac:dyDescent="0.25">
      <c r="I210" s="19"/>
    </row>
    <row r="211" spans="9:9" x14ac:dyDescent="0.25">
      <c r="I211" s="19"/>
    </row>
    <row r="212" spans="9:9" x14ac:dyDescent="0.25">
      <c r="I212" s="19"/>
    </row>
    <row r="213" spans="9:9" x14ac:dyDescent="0.25">
      <c r="I213" s="19"/>
    </row>
    <row r="214" spans="9:9" x14ac:dyDescent="0.25">
      <c r="I214" s="19"/>
    </row>
    <row r="215" spans="9:9" x14ac:dyDescent="0.25">
      <c r="I215" s="19"/>
    </row>
    <row r="216" spans="9:9" x14ac:dyDescent="0.25">
      <c r="I216" s="19"/>
    </row>
    <row r="217" spans="9:9" x14ac:dyDescent="0.25">
      <c r="I217" s="19"/>
    </row>
    <row r="218" spans="9:9" x14ac:dyDescent="0.25">
      <c r="I218" s="19"/>
    </row>
    <row r="219" spans="9:9" x14ac:dyDescent="0.25">
      <c r="I219" s="19"/>
    </row>
    <row r="220" spans="9:9" x14ac:dyDescent="0.25">
      <c r="I220" s="19"/>
    </row>
    <row r="221" spans="9:9" x14ac:dyDescent="0.25">
      <c r="I221" s="19"/>
    </row>
    <row r="222" spans="9:9" x14ac:dyDescent="0.25">
      <c r="I222" s="19"/>
    </row>
    <row r="223" spans="9:9" x14ac:dyDescent="0.25">
      <c r="I223" s="19"/>
    </row>
    <row r="224" spans="9:9" x14ac:dyDescent="0.25">
      <c r="I224" s="19"/>
    </row>
    <row r="225" spans="9:9" x14ac:dyDescent="0.25">
      <c r="I225" s="19"/>
    </row>
    <row r="226" spans="9:9" x14ac:dyDescent="0.25">
      <c r="I226" s="19"/>
    </row>
    <row r="227" spans="9:9" x14ac:dyDescent="0.25">
      <c r="I227" s="19"/>
    </row>
    <row r="228" spans="9:9" x14ac:dyDescent="0.25">
      <c r="I228" s="19"/>
    </row>
    <row r="229" spans="9:9" x14ac:dyDescent="0.25">
      <c r="I229" s="19"/>
    </row>
    <row r="230" spans="9:9" x14ac:dyDescent="0.25">
      <c r="I230" s="19"/>
    </row>
    <row r="231" spans="9:9" x14ac:dyDescent="0.25">
      <c r="I231" s="19"/>
    </row>
    <row r="232" spans="9:9" x14ac:dyDescent="0.25">
      <c r="I232" s="19"/>
    </row>
    <row r="233" spans="9:9" x14ac:dyDescent="0.25">
      <c r="I233" s="19"/>
    </row>
    <row r="234" spans="9:9" x14ac:dyDescent="0.25">
      <c r="I234" s="19"/>
    </row>
    <row r="235" spans="9:9" x14ac:dyDescent="0.25">
      <c r="I235" s="19"/>
    </row>
    <row r="236" spans="9:9" x14ac:dyDescent="0.25">
      <c r="I236" s="19"/>
    </row>
    <row r="237" spans="9:9" x14ac:dyDescent="0.25">
      <c r="I237" s="19"/>
    </row>
    <row r="238" spans="9:9" x14ac:dyDescent="0.25">
      <c r="I238" s="19"/>
    </row>
    <row r="239" spans="9:9" x14ac:dyDescent="0.25">
      <c r="I239" s="19"/>
    </row>
    <row r="240" spans="9:9" x14ac:dyDescent="0.25">
      <c r="I240" s="19"/>
    </row>
    <row r="241" spans="9:9" x14ac:dyDescent="0.25">
      <c r="I241" s="19"/>
    </row>
    <row r="242" spans="9:9" x14ac:dyDescent="0.25">
      <c r="I242" s="19"/>
    </row>
    <row r="243" spans="9:9" x14ac:dyDescent="0.25">
      <c r="I243" s="19"/>
    </row>
    <row r="244" spans="9:9" x14ac:dyDescent="0.25">
      <c r="I244" s="19"/>
    </row>
    <row r="245" spans="9:9" x14ac:dyDescent="0.25">
      <c r="I245" s="19"/>
    </row>
    <row r="246" spans="9:9" x14ac:dyDescent="0.25">
      <c r="I246" s="19"/>
    </row>
    <row r="247" spans="9:9" x14ac:dyDescent="0.25">
      <c r="I247" s="19"/>
    </row>
    <row r="248" spans="9:9" x14ac:dyDescent="0.25">
      <c r="I248" s="19"/>
    </row>
    <row r="249" spans="9:9" x14ac:dyDescent="0.25">
      <c r="I249" s="19"/>
    </row>
    <row r="250" spans="9:9" x14ac:dyDescent="0.25">
      <c r="I250" s="19"/>
    </row>
    <row r="251" spans="9:9" x14ac:dyDescent="0.25">
      <c r="I251" s="19"/>
    </row>
    <row r="252" spans="9:9" x14ac:dyDescent="0.25">
      <c r="I252" s="19"/>
    </row>
    <row r="253" spans="9:9" x14ac:dyDescent="0.25">
      <c r="I253" s="19"/>
    </row>
    <row r="254" spans="9:9" x14ac:dyDescent="0.25">
      <c r="I254" s="19"/>
    </row>
    <row r="255" spans="9:9" x14ac:dyDescent="0.25">
      <c r="I255" s="19"/>
    </row>
    <row r="256" spans="9:9" x14ac:dyDescent="0.25">
      <c r="I256" s="19"/>
    </row>
    <row r="257" spans="9:9" x14ac:dyDescent="0.25">
      <c r="I257" s="19"/>
    </row>
    <row r="258" spans="9:9" x14ac:dyDescent="0.25">
      <c r="I258" s="19"/>
    </row>
    <row r="259" spans="9:9" x14ac:dyDescent="0.25">
      <c r="I259" s="19"/>
    </row>
    <row r="260" spans="9:9" x14ac:dyDescent="0.25">
      <c r="I260" s="19"/>
    </row>
    <row r="261" spans="9:9" x14ac:dyDescent="0.25">
      <c r="I261" s="19"/>
    </row>
    <row r="262" spans="9:9" x14ac:dyDescent="0.25">
      <c r="I262" s="19"/>
    </row>
    <row r="263" spans="9:9" x14ac:dyDescent="0.25">
      <c r="I263" s="19"/>
    </row>
    <row r="264" spans="9:9" x14ac:dyDescent="0.25">
      <c r="I264" s="19"/>
    </row>
    <row r="265" spans="9:9" x14ac:dyDescent="0.25">
      <c r="I265" s="19"/>
    </row>
    <row r="266" spans="9:9" x14ac:dyDescent="0.25">
      <c r="I266" s="19"/>
    </row>
    <row r="267" spans="9:9" x14ac:dyDescent="0.25">
      <c r="I267" s="19"/>
    </row>
    <row r="268" spans="9:9" x14ac:dyDescent="0.25">
      <c r="I268" s="19"/>
    </row>
    <row r="269" spans="9:9" x14ac:dyDescent="0.25">
      <c r="I269" s="19"/>
    </row>
    <row r="270" spans="9:9" x14ac:dyDescent="0.25">
      <c r="I270" s="19"/>
    </row>
    <row r="271" spans="9:9" x14ac:dyDescent="0.25">
      <c r="I271" s="19"/>
    </row>
    <row r="272" spans="9:9" x14ac:dyDescent="0.25">
      <c r="I272" s="19"/>
    </row>
    <row r="273" spans="9:9" x14ac:dyDescent="0.25">
      <c r="I273" s="19"/>
    </row>
    <row r="274" spans="9:9" x14ac:dyDescent="0.25">
      <c r="I274" s="19"/>
    </row>
    <row r="275" spans="9:9" x14ac:dyDescent="0.25">
      <c r="I275" s="19"/>
    </row>
    <row r="276" spans="9:9" x14ac:dyDescent="0.25">
      <c r="I276" s="19"/>
    </row>
    <row r="277" spans="9:9" x14ac:dyDescent="0.25">
      <c r="I277" s="19"/>
    </row>
    <row r="278" spans="9:9" x14ac:dyDescent="0.25">
      <c r="I278" s="19"/>
    </row>
    <row r="279" spans="9:9" x14ac:dyDescent="0.25">
      <c r="I279" s="19"/>
    </row>
    <row r="280" spans="9:9" x14ac:dyDescent="0.25">
      <c r="I280" s="19"/>
    </row>
    <row r="281" spans="9:9" x14ac:dyDescent="0.25">
      <c r="I281" s="19"/>
    </row>
    <row r="282" spans="9:9" x14ac:dyDescent="0.25">
      <c r="I282" s="19"/>
    </row>
    <row r="283" spans="9:9" x14ac:dyDescent="0.25">
      <c r="I283" s="19"/>
    </row>
    <row r="284" spans="9:9" x14ac:dyDescent="0.25">
      <c r="I284" s="19"/>
    </row>
    <row r="285" spans="9:9" x14ac:dyDescent="0.25">
      <c r="I285" s="19"/>
    </row>
    <row r="286" spans="9:9" x14ac:dyDescent="0.25">
      <c r="I286" s="19"/>
    </row>
    <row r="287" spans="9:9" x14ac:dyDescent="0.25">
      <c r="I287" s="19"/>
    </row>
    <row r="288" spans="9:9" x14ac:dyDescent="0.25">
      <c r="I288" s="19"/>
    </row>
    <row r="289" spans="9:9" x14ac:dyDescent="0.25">
      <c r="I289" s="19"/>
    </row>
    <row r="290" spans="9:9" x14ac:dyDescent="0.25">
      <c r="I290" s="19"/>
    </row>
    <row r="291" spans="9:9" x14ac:dyDescent="0.25">
      <c r="I291" s="19"/>
    </row>
    <row r="292" spans="9:9" x14ac:dyDescent="0.25">
      <c r="I292" s="19"/>
    </row>
    <row r="293" spans="9:9" x14ac:dyDescent="0.25">
      <c r="I293" s="19"/>
    </row>
    <row r="294" spans="9:9" x14ac:dyDescent="0.25">
      <c r="I294" s="19"/>
    </row>
    <row r="295" spans="9:9" x14ac:dyDescent="0.25">
      <c r="I295" s="19"/>
    </row>
    <row r="296" spans="9:9" x14ac:dyDescent="0.25">
      <c r="I296" s="19"/>
    </row>
    <row r="297" spans="9:9" x14ac:dyDescent="0.25">
      <c r="I297" s="19"/>
    </row>
    <row r="298" spans="9:9" x14ac:dyDescent="0.25">
      <c r="I298" s="19"/>
    </row>
    <row r="299" spans="9:9" x14ac:dyDescent="0.25">
      <c r="I299" s="19"/>
    </row>
    <row r="300" spans="9:9" x14ac:dyDescent="0.25">
      <c r="I300" s="19"/>
    </row>
    <row r="301" spans="9:9" x14ac:dyDescent="0.25">
      <c r="I301" s="19"/>
    </row>
    <row r="302" spans="9:9" x14ac:dyDescent="0.25">
      <c r="I302" s="19"/>
    </row>
    <row r="303" spans="9:9" x14ac:dyDescent="0.25">
      <c r="I303" s="19"/>
    </row>
    <row r="304" spans="9:9" x14ac:dyDescent="0.25">
      <c r="I304" s="19"/>
    </row>
    <row r="305" spans="9:9" x14ac:dyDescent="0.25">
      <c r="I305" s="19"/>
    </row>
    <row r="306" spans="9:9" x14ac:dyDescent="0.25">
      <c r="I306" s="19"/>
    </row>
    <row r="307" spans="9:9" x14ac:dyDescent="0.25">
      <c r="I307" s="19"/>
    </row>
    <row r="308" spans="9:9" x14ac:dyDescent="0.25">
      <c r="I308" s="19"/>
    </row>
    <row r="309" spans="9:9" x14ac:dyDescent="0.25">
      <c r="I309" s="19"/>
    </row>
    <row r="310" spans="9:9" x14ac:dyDescent="0.25">
      <c r="I310" s="19"/>
    </row>
    <row r="311" spans="9:9" x14ac:dyDescent="0.25">
      <c r="I311" s="19"/>
    </row>
    <row r="312" spans="9:9" x14ac:dyDescent="0.25">
      <c r="I312" s="19"/>
    </row>
    <row r="313" spans="9:9" x14ac:dyDescent="0.25">
      <c r="I313" s="19"/>
    </row>
    <row r="314" spans="9:9" x14ac:dyDescent="0.25">
      <c r="I314" s="19"/>
    </row>
    <row r="315" spans="9:9" x14ac:dyDescent="0.25">
      <c r="I315" s="19"/>
    </row>
    <row r="316" spans="9:9" x14ac:dyDescent="0.25">
      <c r="I316" s="19"/>
    </row>
    <row r="317" spans="9:9" x14ac:dyDescent="0.25">
      <c r="I317" s="19"/>
    </row>
    <row r="318" spans="9:9" x14ac:dyDescent="0.25">
      <c r="I318" s="19"/>
    </row>
    <row r="319" spans="9:9" x14ac:dyDescent="0.25">
      <c r="I319" s="19"/>
    </row>
    <row r="320" spans="9:9" x14ac:dyDescent="0.25">
      <c r="I320" s="19"/>
    </row>
    <row r="321" spans="9:9" x14ac:dyDescent="0.25">
      <c r="I321" s="19"/>
    </row>
    <row r="322" spans="9:9" x14ac:dyDescent="0.25">
      <c r="I322" s="19"/>
    </row>
    <row r="323" spans="9:9" x14ac:dyDescent="0.25">
      <c r="I323" s="19"/>
    </row>
    <row r="324" spans="9:9" x14ac:dyDescent="0.25">
      <c r="I324" s="19"/>
    </row>
    <row r="325" spans="9:9" x14ac:dyDescent="0.25">
      <c r="I325" s="19"/>
    </row>
    <row r="326" spans="9:9" x14ac:dyDescent="0.25">
      <c r="I326" s="19"/>
    </row>
    <row r="327" spans="9:9" x14ac:dyDescent="0.25">
      <c r="I327" s="19"/>
    </row>
    <row r="328" spans="9:9" x14ac:dyDescent="0.25">
      <c r="I328" s="19"/>
    </row>
    <row r="329" spans="9:9" x14ac:dyDescent="0.25">
      <c r="I329" s="19"/>
    </row>
    <row r="330" spans="9:9" x14ac:dyDescent="0.25">
      <c r="I330" s="19"/>
    </row>
    <row r="331" spans="9:9" x14ac:dyDescent="0.25">
      <c r="I331" s="19"/>
    </row>
    <row r="332" spans="9:9" x14ac:dyDescent="0.25">
      <c r="I332" s="19"/>
    </row>
    <row r="333" spans="9:9" x14ac:dyDescent="0.25">
      <c r="I333" s="19"/>
    </row>
    <row r="334" spans="9:9" x14ac:dyDescent="0.25">
      <c r="I334" s="19"/>
    </row>
    <row r="335" spans="9:9" x14ac:dyDescent="0.25">
      <c r="I335" s="19"/>
    </row>
    <row r="336" spans="9:9" x14ac:dyDescent="0.25">
      <c r="I336" s="19"/>
    </row>
    <row r="337" spans="9:9" x14ac:dyDescent="0.25">
      <c r="I337" s="19"/>
    </row>
    <row r="338" spans="9:9" x14ac:dyDescent="0.25">
      <c r="I338" s="19"/>
    </row>
    <row r="339" spans="9:9" x14ac:dyDescent="0.25">
      <c r="I339" s="19"/>
    </row>
    <row r="340" spans="9:9" x14ac:dyDescent="0.25">
      <c r="I340" s="19"/>
    </row>
    <row r="341" spans="9:9" x14ac:dyDescent="0.25">
      <c r="I341" s="19"/>
    </row>
    <row r="342" spans="9:9" x14ac:dyDescent="0.25">
      <c r="I342" s="19"/>
    </row>
    <row r="343" spans="9:9" x14ac:dyDescent="0.25">
      <c r="I343" s="19"/>
    </row>
    <row r="344" spans="9:9" x14ac:dyDescent="0.25">
      <c r="I344" s="19"/>
    </row>
    <row r="345" spans="9:9" x14ac:dyDescent="0.25">
      <c r="I345" s="19"/>
    </row>
    <row r="346" spans="9:9" x14ac:dyDescent="0.25">
      <c r="I346" s="19"/>
    </row>
    <row r="347" spans="9:9" x14ac:dyDescent="0.25">
      <c r="I347" s="19"/>
    </row>
    <row r="348" spans="9:9" x14ac:dyDescent="0.25">
      <c r="I348" s="19"/>
    </row>
    <row r="349" spans="9:9" x14ac:dyDescent="0.25">
      <c r="I349" s="19"/>
    </row>
    <row r="350" spans="9:9" x14ac:dyDescent="0.25">
      <c r="I350" s="19"/>
    </row>
    <row r="351" spans="9:9" x14ac:dyDescent="0.25">
      <c r="I351" s="19"/>
    </row>
    <row r="352" spans="9:9" x14ac:dyDescent="0.25">
      <c r="I352" s="19"/>
    </row>
    <row r="353" spans="9:9" x14ac:dyDescent="0.25">
      <c r="I353" s="19"/>
    </row>
    <row r="354" spans="9:9" x14ac:dyDescent="0.25">
      <c r="I354" s="19"/>
    </row>
    <row r="355" spans="9:9" x14ac:dyDescent="0.25">
      <c r="I355" s="19"/>
    </row>
    <row r="356" spans="9:9" x14ac:dyDescent="0.25">
      <c r="I356" s="19"/>
    </row>
    <row r="357" spans="9:9" x14ac:dyDescent="0.25">
      <c r="I357" s="19"/>
    </row>
    <row r="358" spans="9:9" x14ac:dyDescent="0.25">
      <c r="I358" s="19"/>
    </row>
    <row r="359" spans="9:9" x14ac:dyDescent="0.25">
      <c r="I359" s="19"/>
    </row>
    <row r="360" spans="9:9" x14ac:dyDescent="0.25">
      <c r="I360" s="19"/>
    </row>
    <row r="361" spans="9:9" x14ac:dyDescent="0.25">
      <c r="I361" s="19"/>
    </row>
    <row r="362" spans="9:9" x14ac:dyDescent="0.25">
      <c r="I362" s="19"/>
    </row>
    <row r="363" spans="9:9" x14ac:dyDescent="0.25">
      <c r="I363" s="19"/>
    </row>
    <row r="364" spans="9:9" x14ac:dyDescent="0.25">
      <c r="I364" s="19"/>
    </row>
    <row r="365" spans="9:9" x14ac:dyDescent="0.25">
      <c r="I365" s="19"/>
    </row>
    <row r="366" spans="9:9" x14ac:dyDescent="0.25">
      <c r="I366" s="19"/>
    </row>
    <row r="367" spans="9:9" x14ac:dyDescent="0.25">
      <c r="I367" s="19"/>
    </row>
    <row r="368" spans="9:9" x14ac:dyDescent="0.25">
      <c r="I368" s="19"/>
    </row>
    <row r="369" spans="9:9" x14ac:dyDescent="0.25">
      <c r="I369" s="19"/>
    </row>
    <row r="370" spans="9:9" x14ac:dyDescent="0.25">
      <c r="I370" s="19"/>
    </row>
    <row r="371" spans="9:9" x14ac:dyDescent="0.25">
      <c r="I371" s="19"/>
    </row>
    <row r="372" spans="9:9" x14ac:dyDescent="0.25">
      <c r="I372" s="19"/>
    </row>
    <row r="373" spans="9:9" x14ac:dyDescent="0.25">
      <c r="I373" s="19"/>
    </row>
    <row r="374" spans="9:9" x14ac:dyDescent="0.25">
      <c r="I374" s="19"/>
    </row>
    <row r="375" spans="9:9" x14ac:dyDescent="0.25">
      <c r="I375" s="19"/>
    </row>
    <row r="376" spans="9:9" x14ac:dyDescent="0.25">
      <c r="I376" s="19"/>
    </row>
    <row r="377" spans="9:9" x14ac:dyDescent="0.25">
      <c r="I377" s="19"/>
    </row>
    <row r="378" spans="9:9" x14ac:dyDescent="0.25">
      <c r="I378" s="19"/>
    </row>
    <row r="379" spans="9:9" x14ac:dyDescent="0.25">
      <c r="I379" s="19"/>
    </row>
    <row r="380" spans="9:9" x14ac:dyDescent="0.25">
      <c r="I380" s="19"/>
    </row>
    <row r="381" spans="9:9" x14ac:dyDescent="0.25">
      <c r="I381" s="19"/>
    </row>
    <row r="382" spans="9:9" x14ac:dyDescent="0.25">
      <c r="I382" s="19"/>
    </row>
    <row r="383" spans="9:9" x14ac:dyDescent="0.25">
      <c r="I383" s="19"/>
    </row>
    <row r="384" spans="9:9" x14ac:dyDescent="0.25">
      <c r="I384" s="19"/>
    </row>
    <row r="385" spans="9:9" x14ac:dyDescent="0.25">
      <c r="I385" s="19"/>
    </row>
    <row r="386" spans="9:9" x14ac:dyDescent="0.25">
      <c r="I386" s="19"/>
    </row>
    <row r="387" spans="9:9" x14ac:dyDescent="0.25">
      <c r="I387" s="19"/>
    </row>
    <row r="388" spans="9:9" x14ac:dyDescent="0.25">
      <c r="I388" s="19"/>
    </row>
    <row r="389" spans="9:9" x14ac:dyDescent="0.25">
      <c r="I389" s="19"/>
    </row>
    <row r="390" spans="9:9" x14ac:dyDescent="0.25">
      <c r="I390" s="19"/>
    </row>
    <row r="391" spans="9:9" x14ac:dyDescent="0.25">
      <c r="I391" s="19"/>
    </row>
    <row r="392" spans="9:9" x14ac:dyDescent="0.25">
      <c r="I392" s="19"/>
    </row>
    <row r="393" spans="9:9" x14ac:dyDescent="0.25">
      <c r="I393" s="19"/>
    </row>
    <row r="394" spans="9:9" x14ac:dyDescent="0.25">
      <c r="I394" s="19"/>
    </row>
    <row r="395" spans="9:9" x14ac:dyDescent="0.25">
      <c r="I395" s="19"/>
    </row>
    <row r="396" spans="9:9" x14ac:dyDescent="0.25">
      <c r="I396" s="19"/>
    </row>
    <row r="397" spans="9:9" x14ac:dyDescent="0.25">
      <c r="I397" s="19"/>
    </row>
    <row r="398" spans="9:9" x14ac:dyDescent="0.25">
      <c r="I398" s="19"/>
    </row>
    <row r="399" spans="9:9" x14ac:dyDescent="0.25">
      <c r="I399" s="19"/>
    </row>
    <row r="400" spans="9:9" x14ac:dyDescent="0.25">
      <c r="I400" s="19"/>
    </row>
    <row r="401" spans="9:9" x14ac:dyDescent="0.25">
      <c r="I401" s="19"/>
    </row>
    <row r="402" spans="9:9" x14ac:dyDescent="0.25">
      <c r="I402" s="19"/>
    </row>
    <row r="403" spans="9:9" x14ac:dyDescent="0.25">
      <c r="I403" s="19"/>
    </row>
    <row r="404" spans="9:9" x14ac:dyDescent="0.25">
      <c r="I404" s="19"/>
    </row>
    <row r="405" spans="9:9" x14ac:dyDescent="0.25">
      <c r="I405" s="19"/>
    </row>
    <row r="406" spans="9:9" x14ac:dyDescent="0.25">
      <c r="I406" s="19"/>
    </row>
    <row r="407" spans="9:9" x14ac:dyDescent="0.25">
      <c r="I407" s="19"/>
    </row>
    <row r="408" spans="9:9" x14ac:dyDescent="0.25">
      <c r="I408" s="19"/>
    </row>
    <row r="409" spans="9:9" x14ac:dyDescent="0.25">
      <c r="I409" s="19"/>
    </row>
    <row r="410" spans="9:9" x14ac:dyDescent="0.25">
      <c r="I410" s="19"/>
    </row>
    <row r="411" spans="9:9" x14ac:dyDescent="0.25">
      <c r="I411" s="19"/>
    </row>
    <row r="412" spans="9:9" x14ac:dyDescent="0.25">
      <c r="I412" s="19"/>
    </row>
    <row r="413" spans="9:9" x14ac:dyDescent="0.25">
      <c r="I413" s="19"/>
    </row>
    <row r="414" spans="9:9" x14ac:dyDescent="0.25">
      <c r="I414" s="19"/>
    </row>
    <row r="415" spans="9:9" x14ac:dyDescent="0.25">
      <c r="I415" s="19"/>
    </row>
    <row r="416" spans="9:9" x14ac:dyDescent="0.25">
      <c r="I416" s="19"/>
    </row>
    <row r="417" spans="9:9" x14ac:dyDescent="0.25">
      <c r="I417" s="19"/>
    </row>
    <row r="418" spans="9:9" x14ac:dyDescent="0.25">
      <c r="I418" s="19"/>
    </row>
    <row r="419" spans="9:9" x14ac:dyDescent="0.25">
      <c r="I419" s="19"/>
    </row>
    <row r="420" spans="9:9" x14ac:dyDescent="0.25">
      <c r="I420" s="19"/>
    </row>
    <row r="421" spans="9:9" x14ac:dyDescent="0.25">
      <c r="I421" s="19"/>
    </row>
    <row r="422" spans="9:9" x14ac:dyDescent="0.25">
      <c r="I422" s="19"/>
    </row>
    <row r="423" spans="9:9" x14ac:dyDescent="0.25">
      <c r="I423" s="19"/>
    </row>
    <row r="424" spans="9:9" x14ac:dyDescent="0.25">
      <c r="I424" s="19"/>
    </row>
    <row r="425" spans="9:9" x14ac:dyDescent="0.25">
      <c r="I425" s="19"/>
    </row>
    <row r="426" spans="9:9" x14ac:dyDescent="0.25">
      <c r="I426" s="19"/>
    </row>
    <row r="427" spans="9:9" x14ac:dyDescent="0.25">
      <c r="I427" s="19"/>
    </row>
    <row r="428" spans="9:9" x14ac:dyDescent="0.25">
      <c r="I428" s="19"/>
    </row>
    <row r="429" spans="9:9" x14ac:dyDescent="0.25">
      <c r="I429" s="19"/>
    </row>
    <row r="430" spans="9:9" x14ac:dyDescent="0.25">
      <c r="I430" s="19"/>
    </row>
    <row r="431" spans="9:9" x14ac:dyDescent="0.25">
      <c r="I431" s="19"/>
    </row>
    <row r="432" spans="9:9" x14ac:dyDescent="0.25">
      <c r="I432" s="19"/>
    </row>
    <row r="433" spans="9:9" x14ac:dyDescent="0.25">
      <c r="I433" s="19"/>
    </row>
    <row r="434" spans="9:9" x14ac:dyDescent="0.25">
      <c r="I434" s="19"/>
    </row>
    <row r="435" spans="9:9" x14ac:dyDescent="0.25">
      <c r="I435" s="19"/>
    </row>
    <row r="436" spans="9:9" x14ac:dyDescent="0.25">
      <c r="I436" s="19"/>
    </row>
    <row r="437" spans="9:9" x14ac:dyDescent="0.25">
      <c r="I437" s="19"/>
    </row>
    <row r="438" spans="9:9" x14ac:dyDescent="0.25">
      <c r="I438" s="19"/>
    </row>
    <row r="439" spans="9:9" x14ac:dyDescent="0.25">
      <c r="I439" s="19"/>
    </row>
    <row r="440" spans="9:9" x14ac:dyDescent="0.25">
      <c r="I440" s="19"/>
    </row>
    <row r="441" spans="9:9" x14ac:dyDescent="0.25">
      <c r="I441" s="19"/>
    </row>
    <row r="442" spans="9:9" x14ac:dyDescent="0.25">
      <c r="I442" s="19"/>
    </row>
    <row r="443" spans="9:9" x14ac:dyDescent="0.25">
      <c r="I443" s="19"/>
    </row>
    <row r="444" spans="9:9" x14ac:dyDescent="0.25">
      <c r="I444" s="19"/>
    </row>
    <row r="445" spans="9:9" x14ac:dyDescent="0.25">
      <c r="I445" s="19"/>
    </row>
    <row r="446" spans="9:9" x14ac:dyDescent="0.25">
      <c r="I446" s="19"/>
    </row>
    <row r="447" spans="9:9" x14ac:dyDescent="0.25">
      <c r="I447" s="19"/>
    </row>
    <row r="448" spans="9:9" x14ac:dyDescent="0.25">
      <c r="I448" s="19"/>
    </row>
    <row r="449" spans="9:9" x14ac:dyDescent="0.25">
      <c r="I449" s="19"/>
    </row>
    <row r="450" spans="9:9" x14ac:dyDescent="0.25">
      <c r="I450" s="19"/>
    </row>
    <row r="451" spans="9:9" x14ac:dyDescent="0.25">
      <c r="I451" s="19"/>
    </row>
    <row r="452" spans="9:9" x14ac:dyDescent="0.25">
      <c r="I452" s="19"/>
    </row>
    <row r="453" spans="9:9" x14ac:dyDescent="0.25">
      <c r="I453" s="19"/>
    </row>
    <row r="454" spans="9:9" x14ac:dyDescent="0.25">
      <c r="I454" s="19"/>
    </row>
    <row r="455" spans="9:9" x14ac:dyDescent="0.25">
      <c r="I455" s="19"/>
    </row>
    <row r="456" spans="9:9" x14ac:dyDescent="0.25">
      <c r="I456" s="19"/>
    </row>
    <row r="457" spans="9:9" x14ac:dyDescent="0.25">
      <c r="I457" s="19"/>
    </row>
    <row r="458" spans="9:9" x14ac:dyDescent="0.25">
      <c r="I458" s="19"/>
    </row>
    <row r="459" spans="9:9" x14ac:dyDescent="0.25">
      <c r="I459" s="19"/>
    </row>
    <row r="460" spans="9:9" x14ac:dyDescent="0.25">
      <c r="I460" s="19"/>
    </row>
    <row r="461" spans="9:9" x14ac:dyDescent="0.25">
      <c r="I461" s="19"/>
    </row>
    <row r="462" spans="9:9" x14ac:dyDescent="0.25">
      <c r="I462" s="19"/>
    </row>
    <row r="463" spans="9:9" x14ac:dyDescent="0.25">
      <c r="I463" s="19"/>
    </row>
    <row r="464" spans="9:9" x14ac:dyDescent="0.25">
      <c r="I464" s="19"/>
    </row>
    <row r="465" spans="9:9" x14ac:dyDescent="0.25">
      <c r="I465" s="19"/>
    </row>
    <row r="466" spans="9:9" x14ac:dyDescent="0.25">
      <c r="I466" s="19"/>
    </row>
    <row r="467" spans="9:9" x14ac:dyDescent="0.25">
      <c r="I467" s="19"/>
    </row>
    <row r="468" spans="9:9" x14ac:dyDescent="0.25">
      <c r="I468" s="19"/>
    </row>
    <row r="469" spans="9:9" x14ac:dyDescent="0.25">
      <c r="I469" s="19"/>
    </row>
    <row r="470" spans="9:9" x14ac:dyDescent="0.25">
      <c r="I470" s="19"/>
    </row>
    <row r="471" spans="9:9" x14ac:dyDescent="0.25">
      <c r="I471" s="19"/>
    </row>
  </sheetData>
  <phoneticPr fontId="0" type="noConversion"/>
  <printOptions horizontalCentered="1" verticalCentered="1"/>
  <pageMargins left="0" right="0" top="0" bottom="0" header="0" footer="0"/>
  <pageSetup scale="56" orientation="landscape" horizontalDpi="300" verticalDpi="300" r:id="rId1"/>
  <headerFooter alignWithMargins="0"/>
  <colBreaks count="1" manualBreakCount="1">
    <brk id="10" max="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Revenue FY12</vt:lpstr>
      <vt:lpstr>Revenues FY12 (PERS-TRS)</vt:lpstr>
      <vt:lpstr>'Revenue FY12'!Print_Area</vt:lpstr>
      <vt:lpstr>'Revenues FY12 (PERS-TRS)'!Print_Area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2018-05-29T22:26:47Z</dcterms:created>
  <dcterms:modified xsi:type="dcterms:W3CDTF">2018-05-29T23:38:25Z</dcterms:modified>
</cp:coreProperties>
</file>