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296" windowWidth="14880" windowHeight="9630" activeTab="0"/>
  </bookViews>
  <sheets>
    <sheet name="ConstructionList" sheetId="1" r:id="rId1"/>
  </sheets>
  <definedNames>
    <definedName name="ExternalData4" localSheetId="0">'ConstructionList'!#REF!</definedName>
    <definedName name="FY06_InitialConstructionList_ConstructionList_TEST_List">#REF!</definedName>
    <definedName name="_xlnm.Print_Titles" localSheetId="0">'ConstructionList'!$1:$3</definedName>
    <definedName name="Query_from_MS_Access_Database" localSheetId="0">'ConstructionList'!$B$4:$B$42</definedName>
    <definedName name="Query_from_MS_Access_Database_1" localSheetId="0">'ConstructionList'!#REF!</definedName>
    <definedName name="Query_from_MS_Access_Database_2" localSheetId="0">'ConstructionList'!#REF!</definedName>
    <definedName name="Query_from_MS_Access_Database_3" localSheetId="0">'ConstructionList'!#REF!</definedName>
    <definedName name="Query_from_MS_Access_Database_4" localSheetId="0">'ConstructionList'!#REF!</definedName>
  </definedNames>
  <calcPr fullCalcOnLoad="1"/>
</workbook>
</file>

<file path=xl/sharedStrings.xml><?xml version="1.0" encoding="utf-8"?>
<sst xmlns="http://schemas.openxmlformats.org/spreadsheetml/2006/main" count="108" uniqueCount="75">
  <si>
    <t>Nov</t>
  </si>
  <si>
    <t>School</t>
  </si>
  <si>
    <t>Amount</t>
  </si>
  <si>
    <t>Eligible</t>
  </si>
  <si>
    <t>EED</t>
  </si>
  <si>
    <t>Participating</t>
  </si>
  <si>
    <t>State</t>
  </si>
  <si>
    <t>Aggregate</t>
  </si>
  <si>
    <t>District</t>
  </si>
  <si>
    <t>Project Name</t>
  </si>
  <si>
    <t>Requested</t>
  </si>
  <si>
    <t>Recommended</t>
  </si>
  <si>
    <t>Share</t>
  </si>
  <si>
    <t>Dec</t>
  </si>
  <si>
    <t>Lower Yukon</t>
  </si>
  <si>
    <t>Southeast Island</t>
  </si>
  <si>
    <t>Lower Kuskokwim</t>
  </si>
  <si>
    <t>Iditarod Area</t>
  </si>
  <si>
    <t>Yukon-Koyukuk</t>
  </si>
  <si>
    <t>Delta/Greely</t>
  </si>
  <si>
    <t>Chaptnguak K-12 Improvement, Chefornak</t>
  </si>
  <si>
    <t>Chief Paul K-12 Improvement, Kipnuk</t>
  </si>
  <si>
    <t>Nightmute K-12 Renovation/Addition</t>
  </si>
  <si>
    <t>Kwethluk K-12 Renovation/Addition</t>
  </si>
  <si>
    <t>Yukon Flats</t>
  </si>
  <si>
    <t>Southwest Region</t>
  </si>
  <si>
    <t>Hyder New K-12 School Construction</t>
  </si>
  <si>
    <t>Emmonak K-12 Renovation/Addition</t>
  </si>
  <si>
    <t>Mar</t>
  </si>
  <si>
    <t>Prior</t>
  </si>
  <si>
    <t>Funding</t>
  </si>
  <si>
    <t>Totals:</t>
  </si>
  <si>
    <t xml:space="preserve">Feb </t>
  </si>
  <si>
    <t>D.R. Kiunya Memorial School Improvement, Kongiganak</t>
  </si>
  <si>
    <t>Marshall K-12 School Replacement</t>
  </si>
  <si>
    <t>Northwest Arctic</t>
  </si>
  <si>
    <t>Noatak K-12 School Replacement</t>
  </si>
  <si>
    <t>Kwigillingok School Improvement</t>
  </si>
  <si>
    <t>Arctic Village K-12 School Replacement Completion</t>
  </si>
  <si>
    <t>Howard Valentine K-12 School Replacement Completion, Coffman Cove</t>
  </si>
  <si>
    <t>Kobuk K-10 Renovation/Addition</t>
  </si>
  <si>
    <t>Russian Mission K-12 School Replacement</t>
  </si>
  <si>
    <t>Nelson Island Schools Phase 2 Renovation/Addition, Toksook Bay</t>
  </si>
  <si>
    <t>Joann A. Alexie K-12 Phase 2 Renovation/Addition, Atmautluak</t>
  </si>
  <si>
    <t>Alakanuk School Improvement</t>
  </si>
  <si>
    <t>Kuinerrarmiut Elitnaurviat K-12 Renovation/Addition, Quinhagak</t>
  </si>
  <si>
    <t>ZJ Williams Memorial K-12 Renovation/Addition, Napaskiak</t>
  </si>
  <si>
    <t>Koliganek School Replacement</t>
  </si>
  <si>
    <t>Kilbuck Elementary Replacement School, Bethel</t>
  </si>
  <si>
    <t>Delta Junction Middle/High School Improvement</t>
  </si>
  <si>
    <t>Newtok K-12 School Improvement</t>
  </si>
  <si>
    <t>Anchorage</t>
  </si>
  <si>
    <t>Bartlett High School West Wing Classrooms Renovation</t>
  </si>
  <si>
    <t>East High School Southwest House Renovation</t>
  </si>
  <si>
    <t>Chugiak High School House 4 Renovation</t>
  </si>
  <si>
    <t>Copper River</t>
  </si>
  <si>
    <t>Copper Center Elementary School Addition</t>
  </si>
  <si>
    <t>Service High School Main Gym &amp; Auxiliary Gym Renovation &amp; Boiler Room Addition</t>
  </si>
  <si>
    <t>Service High School Commons, Auditorium, &amp; Cafeteria Design</t>
  </si>
  <si>
    <t>Kuspuk</t>
  </si>
  <si>
    <t>Johnnie John Sr. School, Renovation/Addition, Crooked Creek</t>
  </si>
  <si>
    <t>East High School Southeast House Design</t>
  </si>
  <si>
    <t>Outdoor Covered Physical Education Areas, 5 Schools</t>
  </si>
  <si>
    <t>Bartlett High School East Wing Classrooms Design</t>
  </si>
  <si>
    <t>Mat-Su Borough</t>
  </si>
  <si>
    <t>Iditarod  Elementary School Interior Renovation</t>
  </si>
  <si>
    <t>Central Office Renovation</t>
  </si>
  <si>
    <t>Craig City</t>
  </si>
  <si>
    <t>Alternative Wood Heat Project</t>
  </si>
  <si>
    <t>Districtwide Telephone Upgrade</t>
  </si>
  <si>
    <t>Romig Middle School Renovation Design</t>
  </si>
  <si>
    <t>West High School Renovation Design</t>
  </si>
  <si>
    <t>Lime Village Voc-Ed Shop &amp; Demolition</t>
  </si>
  <si>
    <t>Whaley Center Renovation Design</t>
  </si>
  <si>
    <t>Blackwell School Addition, Anvik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</si>
</sst>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\(&quot;$&quot;#,##0.00\)"/>
    <numFmt numFmtId="166" formatCode="&quot;$&quot;#,##0.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1" xfId="21" applyFont="1" applyFill="1" applyBorder="1" applyAlignment="1">
      <alignment horizontal="right" vertical="top" wrapText="1"/>
      <protection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tructionLi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C1">
      <pane ySplit="3" topLeftCell="BM4" activePane="bottomLeft" state="frozen"/>
      <selection pane="topLeft" activeCell="A1" sqref="A1"/>
      <selection pane="bottomLeft" activeCell="J1" sqref="J1:J16384"/>
    </sheetView>
  </sheetViews>
  <sheetFormatPr defaultColWidth="9.140625" defaultRowHeight="12.75"/>
  <cols>
    <col min="1" max="2" width="4.140625" style="2" hidden="1" customWidth="1"/>
    <col min="3" max="3" width="4.28125" style="2" customWidth="1"/>
    <col min="4" max="5" width="3.8515625" style="2" bestFit="1" customWidth="1"/>
    <col min="6" max="6" width="14.00390625" style="5" bestFit="1" customWidth="1"/>
    <col min="7" max="7" width="26.28125" style="5" customWidth="1"/>
    <col min="8" max="9" width="11.8515625" style="3" bestFit="1" customWidth="1"/>
    <col min="10" max="10" width="10.421875" style="3" bestFit="1" customWidth="1"/>
    <col min="11" max="11" width="13.421875" style="3" bestFit="1" customWidth="1"/>
    <col min="12" max="12" width="11.28125" style="3" bestFit="1" customWidth="1"/>
    <col min="13" max="13" width="11.8515625" style="3" bestFit="1" customWidth="1"/>
    <col min="14" max="14" width="13.57421875" style="3" customWidth="1"/>
    <col min="15" max="16384" width="9.140625" style="4" customWidth="1"/>
  </cols>
  <sheetData>
    <row r="1" spans="1:14" s="1" customFormat="1" ht="12">
      <c r="A1" s="6" t="s">
        <v>28</v>
      </c>
      <c r="B1" s="6" t="s">
        <v>13</v>
      </c>
      <c r="C1" s="14" t="s">
        <v>32</v>
      </c>
      <c r="D1" s="14" t="s">
        <v>13</v>
      </c>
      <c r="E1" s="14" t="s">
        <v>0</v>
      </c>
      <c r="F1" s="14" t="s">
        <v>1</v>
      </c>
      <c r="G1" s="14"/>
      <c r="H1" s="14" t="s">
        <v>2</v>
      </c>
      <c r="I1" s="14" t="s">
        <v>3</v>
      </c>
      <c r="J1" s="14" t="s">
        <v>29</v>
      </c>
      <c r="K1" s="14" t="s">
        <v>4</v>
      </c>
      <c r="L1" s="14" t="s">
        <v>5</v>
      </c>
      <c r="M1" s="14" t="s">
        <v>6</v>
      </c>
      <c r="N1" s="14" t="s">
        <v>7</v>
      </c>
    </row>
    <row r="2" spans="1:14" s="1" customFormat="1" ht="12">
      <c r="A2" s="6"/>
      <c r="B2" s="6">
        <v>15</v>
      </c>
      <c r="C2" s="15">
        <v>1</v>
      </c>
      <c r="D2" s="15">
        <v>15</v>
      </c>
      <c r="E2" s="15">
        <v>6</v>
      </c>
      <c r="F2" s="15" t="s">
        <v>8</v>
      </c>
      <c r="G2" s="15" t="s">
        <v>9</v>
      </c>
      <c r="H2" s="15" t="s">
        <v>10</v>
      </c>
      <c r="I2" s="15" t="s">
        <v>2</v>
      </c>
      <c r="J2" s="15" t="s">
        <v>30</v>
      </c>
      <c r="K2" s="15" t="s">
        <v>11</v>
      </c>
      <c r="L2" s="15" t="s">
        <v>12</v>
      </c>
      <c r="M2" s="15" t="s">
        <v>12</v>
      </c>
      <c r="N2" s="15" t="s">
        <v>2</v>
      </c>
    </row>
    <row r="3" spans="1:14" s="1" customFormat="1" ht="12">
      <c r="A3" s="6"/>
      <c r="B3" s="6"/>
      <c r="C3" s="16"/>
      <c r="D3" s="16"/>
      <c r="E3" s="16"/>
      <c r="F3" s="16"/>
      <c r="G3" s="16"/>
      <c r="H3" s="16"/>
      <c r="I3" s="16"/>
      <c r="J3" s="16"/>
      <c r="K3" s="16" t="s">
        <v>2</v>
      </c>
      <c r="L3" s="16"/>
      <c r="M3" s="16"/>
      <c r="N3" s="16"/>
    </row>
    <row r="4" spans="1:14" s="9" customFormat="1" ht="22.5">
      <c r="A4" s="7"/>
      <c r="B4" s="8"/>
      <c r="C4" s="11">
        <v>1</v>
      </c>
      <c r="D4" s="11">
        <v>1</v>
      </c>
      <c r="E4" s="11">
        <v>1</v>
      </c>
      <c r="F4" s="12" t="s">
        <v>16</v>
      </c>
      <c r="G4" s="12" t="s">
        <v>33</v>
      </c>
      <c r="H4" s="13">
        <v>5760894</v>
      </c>
      <c r="I4" s="13">
        <v>25539317</v>
      </c>
      <c r="J4" s="13">
        <v>19778423</v>
      </c>
      <c r="K4" s="13">
        <v>5760894</v>
      </c>
      <c r="L4" s="13">
        <v>115218</v>
      </c>
      <c r="M4" s="13">
        <v>5645676</v>
      </c>
      <c r="N4" s="13">
        <f>M4</f>
        <v>5645676</v>
      </c>
    </row>
    <row r="5" spans="1:14" s="9" customFormat="1" ht="11.25">
      <c r="A5" s="7"/>
      <c r="B5" s="8"/>
      <c r="C5" s="11">
        <v>2</v>
      </c>
      <c r="D5" s="11">
        <v>2</v>
      </c>
      <c r="E5" s="11">
        <v>2</v>
      </c>
      <c r="F5" s="12" t="s">
        <v>14</v>
      </c>
      <c r="G5" s="12" t="s">
        <v>34</v>
      </c>
      <c r="H5" s="13">
        <v>32982282</v>
      </c>
      <c r="I5" s="13">
        <v>32982282</v>
      </c>
      <c r="J5" s="13">
        <v>0</v>
      </c>
      <c r="K5" s="13">
        <v>32982282</v>
      </c>
      <c r="L5" s="13">
        <v>659646</v>
      </c>
      <c r="M5" s="13">
        <v>32322636</v>
      </c>
      <c r="N5" s="13">
        <f>SUM(N4+M5)</f>
        <v>37968312</v>
      </c>
    </row>
    <row r="6" spans="1:14" s="9" customFormat="1" ht="11.25">
      <c r="A6" s="7"/>
      <c r="B6" s="8"/>
      <c r="C6" s="11">
        <v>3</v>
      </c>
      <c r="D6" s="11">
        <v>3</v>
      </c>
      <c r="E6" s="11">
        <v>3</v>
      </c>
      <c r="F6" s="12" t="s">
        <v>35</v>
      </c>
      <c r="G6" s="12" t="s">
        <v>36</v>
      </c>
      <c r="H6" s="13">
        <v>9473045</v>
      </c>
      <c r="I6" s="13">
        <v>39600733</v>
      </c>
      <c r="J6" s="13">
        <v>30127688</v>
      </c>
      <c r="K6" s="13">
        <v>9473045</v>
      </c>
      <c r="L6" s="13">
        <v>947304</v>
      </c>
      <c r="M6" s="13">
        <v>8525741</v>
      </c>
      <c r="N6" s="13">
        <f>SUM(N5+M6)</f>
        <v>46494053</v>
      </c>
    </row>
    <row r="7" spans="1:14" s="9" customFormat="1" ht="11.25">
      <c r="A7" s="7"/>
      <c r="B7" s="8"/>
      <c r="C7" s="11">
        <v>4</v>
      </c>
      <c r="D7" s="11">
        <v>4</v>
      </c>
      <c r="E7" s="11">
        <v>4</v>
      </c>
      <c r="F7" s="12" t="s">
        <v>16</v>
      </c>
      <c r="G7" s="12" t="s">
        <v>37</v>
      </c>
      <c r="H7" s="13">
        <v>26599075</v>
      </c>
      <c r="I7" s="13">
        <v>22365140</v>
      </c>
      <c r="J7" s="13">
        <v>0</v>
      </c>
      <c r="K7" s="13">
        <v>22365140</v>
      </c>
      <c r="L7" s="13">
        <v>447303</v>
      </c>
      <c r="M7" s="13">
        <v>21917837</v>
      </c>
      <c r="N7" s="13">
        <f aca="true" t="shared" si="0" ref="N7:N45">SUM(N6+M7)</f>
        <v>68411890</v>
      </c>
    </row>
    <row r="8" spans="1:14" s="9" customFormat="1" ht="22.5">
      <c r="A8" s="7"/>
      <c r="B8" s="8"/>
      <c r="C8" s="11">
        <v>5</v>
      </c>
      <c r="D8" s="11">
        <v>5</v>
      </c>
      <c r="E8" s="11">
        <v>5</v>
      </c>
      <c r="F8" s="12" t="s">
        <v>24</v>
      </c>
      <c r="G8" s="12" t="s">
        <v>38</v>
      </c>
      <c r="H8" s="13">
        <v>3342861</v>
      </c>
      <c r="I8" s="13">
        <v>16079575</v>
      </c>
      <c r="J8" s="13">
        <v>12736714</v>
      </c>
      <c r="K8" s="13">
        <v>3342861</v>
      </c>
      <c r="L8" s="13">
        <v>66857</v>
      </c>
      <c r="M8" s="13">
        <v>3276004</v>
      </c>
      <c r="N8" s="13">
        <f t="shared" si="0"/>
        <v>71687894</v>
      </c>
    </row>
    <row r="9" spans="1:14" s="9" customFormat="1" ht="33.75">
      <c r="A9" s="7"/>
      <c r="B9" s="8"/>
      <c r="C9" s="11">
        <v>6</v>
      </c>
      <c r="D9" s="11">
        <v>6</v>
      </c>
      <c r="E9" s="11">
        <v>6</v>
      </c>
      <c r="F9" s="12" t="s">
        <v>15</v>
      </c>
      <c r="G9" s="12" t="s">
        <v>39</v>
      </c>
      <c r="H9" s="13">
        <v>1962456</v>
      </c>
      <c r="I9" s="13">
        <v>7751256</v>
      </c>
      <c r="J9" s="13">
        <v>5788800</v>
      </c>
      <c r="K9" s="13">
        <v>1962456</v>
      </c>
      <c r="L9" s="13">
        <v>39249</v>
      </c>
      <c r="M9" s="13">
        <v>1923207</v>
      </c>
      <c r="N9" s="13">
        <f t="shared" si="0"/>
        <v>73611101</v>
      </c>
    </row>
    <row r="10" spans="1:14" s="9" customFormat="1" ht="22.5">
      <c r="A10" s="7"/>
      <c r="B10" s="8"/>
      <c r="C10" s="11">
        <v>7</v>
      </c>
      <c r="D10" s="11">
        <v>7</v>
      </c>
      <c r="E10" s="11">
        <v>7</v>
      </c>
      <c r="F10" s="12" t="s">
        <v>16</v>
      </c>
      <c r="G10" s="12" t="s">
        <v>20</v>
      </c>
      <c r="H10" s="13">
        <v>28379470</v>
      </c>
      <c r="I10" s="13">
        <v>28379470</v>
      </c>
      <c r="J10" s="13">
        <v>0</v>
      </c>
      <c r="K10" s="13">
        <v>28379470</v>
      </c>
      <c r="L10" s="13">
        <v>567589</v>
      </c>
      <c r="M10" s="13">
        <v>27811881</v>
      </c>
      <c r="N10" s="13">
        <f t="shared" si="0"/>
        <v>101422982</v>
      </c>
    </row>
    <row r="11" spans="1:14" s="9" customFormat="1" ht="11.25">
      <c r="A11" s="7"/>
      <c r="B11" s="8"/>
      <c r="C11" s="11">
        <v>8</v>
      </c>
      <c r="D11" s="11">
        <v>8</v>
      </c>
      <c r="E11" s="11">
        <v>8</v>
      </c>
      <c r="F11" s="12" t="s">
        <v>35</v>
      </c>
      <c r="G11" s="12" t="s">
        <v>40</v>
      </c>
      <c r="H11" s="13">
        <v>10991053</v>
      </c>
      <c r="I11" s="13">
        <v>10991053</v>
      </c>
      <c r="J11" s="13">
        <v>0</v>
      </c>
      <c r="K11" s="13">
        <v>10991053</v>
      </c>
      <c r="L11" s="13">
        <v>1099105</v>
      </c>
      <c r="M11" s="13">
        <v>9891948</v>
      </c>
      <c r="N11" s="13">
        <f t="shared" si="0"/>
        <v>111314930</v>
      </c>
    </row>
    <row r="12" spans="1:14" s="9" customFormat="1" ht="22.5">
      <c r="A12" s="7"/>
      <c r="B12" s="8"/>
      <c r="C12" s="11">
        <v>9</v>
      </c>
      <c r="D12" s="11">
        <v>9</v>
      </c>
      <c r="E12" s="11">
        <v>9</v>
      </c>
      <c r="F12" s="12" t="s">
        <v>16</v>
      </c>
      <c r="G12" s="12" t="s">
        <v>21</v>
      </c>
      <c r="H12" s="13">
        <v>29686725</v>
      </c>
      <c r="I12" s="13">
        <v>29686725</v>
      </c>
      <c r="J12" s="13">
        <v>0</v>
      </c>
      <c r="K12" s="13">
        <v>29686725</v>
      </c>
      <c r="L12" s="13">
        <v>593734</v>
      </c>
      <c r="M12" s="13">
        <v>29092991</v>
      </c>
      <c r="N12" s="13">
        <f t="shared" si="0"/>
        <v>140407921</v>
      </c>
    </row>
    <row r="13" spans="1:14" s="9" customFormat="1" ht="22.5">
      <c r="A13" s="7"/>
      <c r="B13" s="8"/>
      <c r="C13" s="11">
        <v>10</v>
      </c>
      <c r="D13" s="11">
        <v>10</v>
      </c>
      <c r="E13" s="11">
        <v>10</v>
      </c>
      <c r="F13" s="12" t="s">
        <v>14</v>
      </c>
      <c r="G13" s="12" t="s">
        <v>41</v>
      </c>
      <c r="H13" s="13">
        <v>21937072</v>
      </c>
      <c r="I13" s="13">
        <v>24049653</v>
      </c>
      <c r="J13" s="13">
        <v>18863162</v>
      </c>
      <c r="K13" s="13">
        <v>5186491</v>
      </c>
      <c r="L13" s="13">
        <v>103730</v>
      </c>
      <c r="M13" s="13">
        <v>5082761</v>
      </c>
      <c r="N13" s="13">
        <f t="shared" si="0"/>
        <v>145490682</v>
      </c>
    </row>
    <row r="14" spans="1:14" s="9" customFormat="1" ht="22.5">
      <c r="A14" s="7"/>
      <c r="B14" s="8"/>
      <c r="C14" s="11">
        <v>11</v>
      </c>
      <c r="D14" s="11">
        <v>11</v>
      </c>
      <c r="E14" s="11">
        <v>11</v>
      </c>
      <c r="F14" s="12" t="s">
        <v>16</v>
      </c>
      <c r="G14" s="12" t="s">
        <v>42</v>
      </c>
      <c r="H14" s="13">
        <v>26038007</v>
      </c>
      <c r="I14" s="13">
        <v>26038007</v>
      </c>
      <c r="J14" s="13">
        <v>0</v>
      </c>
      <c r="K14" s="13">
        <v>26038007</v>
      </c>
      <c r="L14" s="13">
        <v>520760</v>
      </c>
      <c r="M14" s="13">
        <v>25517247</v>
      </c>
      <c r="N14" s="13">
        <f t="shared" si="0"/>
        <v>171007929</v>
      </c>
    </row>
    <row r="15" spans="1:14" s="9" customFormat="1" ht="22.5">
      <c r="A15" s="7"/>
      <c r="B15" s="8"/>
      <c r="C15" s="11">
        <v>12</v>
      </c>
      <c r="D15" s="11">
        <v>12</v>
      </c>
      <c r="E15" s="11">
        <v>12</v>
      </c>
      <c r="F15" s="12" t="s">
        <v>16</v>
      </c>
      <c r="G15" s="12" t="s">
        <v>43</v>
      </c>
      <c r="H15" s="13">
        <v>24278556</v>
      </c>
      <c r="I15" s="13">
        <v>24278556</v>
      </c>
      <c r="J15" s="13">
        <v>0</v>
      </c>
      <c r="K15" s="13">
        <v>24278556</v>
      </c>
      <c r="L15" s="13">
        <v>485571</v>
      </c>
      <c r="M15" s="13">
        <v>23792985</v>
      </c>
      <c r="N15" s="13">
        <f t="shared" si="0"/>
        <v>194800914</v>
      </c>
    </row>
    <row r="16" spans="1:14" s="9" customFormat="1" ht="11.25">
      <c r="A16" s="7"/>
      <c r="B16" s="8"/>
      <c r="C16" s="11">
        <v>13</v>
      </c>
      <c r="D16" s="11">
        <v>13</v>
      </c>
      <c r="E16" s="11">
        <v>13</v>
      </c>
      <c r="F16" s="12" t="s">
        <v>14</v>
      </c>
      <c r="G16" s="12" t="s">
        <v>44</v>
      </c>
      <c r="H16" s="13">
        <v>46879290</v>
      </c>
      <c r="I16" s="13">
        <v>32906378</v>
      </c>
      <c r="J16" s="13">
        <v>0</v>
      </c>
      <c r="K16" s="13">
        <v>32906378</v>
      </c>
      <c r="L16" s="13">
        <v>658128</v>
      </c>
      <c r="M16" s="13">
        <v>32248250</v>
      </c>
      <c r="N16" s="13">
        <f t="shared" si="0"/>
        <v>227049164</v>
      </c>
    </row>
    <row r="17" spans="1:14" s="9" customFormat="1" ht="22.5">
      <c r="A17" s="7"/>
      <c r="B17" s="8"/>
      <c r="C17" s="11">
        <v>14</v>
      </c>
      <c r="D17" s="11">
        <v>14</v>
      </c>
      <c r="E17" s="11">
        <v>14</v>
      </c>
      <c r="F17" s="12" t="s">
        <v>15</v>
      </c>
      <c r="G17" s="12" t="s">
        <v>26</v>
      </c>
      <c r="H17" s="13">
        <v>1050145</v>
      </c>
      <c r="I17" s="13">
        <v>1050145</v>
      </c>
      <c r="J17" s="13">
        <v>0</v>
      </c>
      <c r="K17" s="13">
        <v>1050145</v>
      </c>
      <c r="L17" s="13">
        <v>21003</v>
      </c>
      <c r="M17" s="13">
        <v>1029142</v>
      </c>
      <c r="N17" s="13">
        <f t="shared" si="0"/>
        <v>228078306</v>
      </c>
    </row>
    <row r="18" spans="1:14" s="9" customFormat="1" ht="11.25">
      <c r="A18" s="7"/>
      <c r="B18" s="8"/>
      <c r="C18" s="11">
        <v>15</v>
      </c>
      <c r="D18" s="11">
        <v>15</v>
      </c>
      <c r="E18" s="11">
        <v>15</v>
      </c>
      <c r="F18" s="12" t="s">
        <v>14</v>
      </c>
      <c r="G18" s="12" t="s">
        <v>27</v>
      </c>
      <c r="H18" s="13">
        <v>21698324</v>
      </c>
      <c r="I18" s="13">
        <v>19587992</v>
      </c>
      <c r="J18" s="13">
        <v>0</v>
      </c>
      <c r="K18" s="13">
        <v>19587992</v>
      </c>
      <c r="L18" s="13">
        <v>391760</v>
      </c>
      <c r="M18" s="13">
        <v>19196232</v>
      </c>
      <c r="N18" s="13">
        <f t="shared" si="0"/>
        <v>247274538</v>
      </c>
    </row>
    <row r="19" spans="1:14" s="9" customFormat="1" ht="11.25">
      <c r="A19" s="7"/>
      <c r="B19" s="8"/>
      <c r="C19" s="11">
        <v>16</v>
      </c>
      <c r="D19" s="11">
        <v>16</v>
      </c>
      <c r="E19" s="11">
        <v>16</v>
      </c>
      <c r="F19" s="12" t="s">
        <v>16</v>
      </c>
      <c r="G19" s="12" t="s">
        <v>22</v>
      </c>
      <c r="H19" s="13">
        <v>16322628</v>
      </c>
      <c r="I19" s="13">
        <v>16322628</v>
      </c>
      <c r="J19" s="13">
        <v>0</v>
      </c>
      <c r="K19" s="13">
        <v>16322628</v>
      </c>
      <c r="L19" s="13">
        <v>326453</v>
      </c>
      <c r="M19" s="13">
        <v>15996175</v>
      </c>
      <c r="N19" s="13">
        <f t="shared" si="0"/>
        <v>263270713</v>
      </c>
    </row>
    <row r="20" spans="1:14" s="9" customFormat="1" ht="22.5">
      <c r="A20" s="7"/>
      <c r="B20" s="8"/>
      <c r="C20" s="11">
        <v>17</v>
      </c>
      <c r="D20" s="11">
        <v>17</v>
      </c>
      <c r="E20" s="11">
        <v>17</v>
      </c>
      <c r="F20" s="12" t="s">
        <v>16</v>
      </c>
      <c r="G20" s="12" t="s">
        <v>45</v>
      </c>
      <c r="H20" s="13">
        <v>27579892</v>
      </c>
      <c r="I20" s="13">
        <v>27579892</v>
      </c>
      <c r="J20" s="13">
        <v>0</v>
      </c>
      <c r="K20" s="13">
        <v>27579892</v>
      </c>
      <c r="L20" s="13">
        <v>551598</v>
      </c>
      <c r="M20" s="13">
        <v>27028294</v>
      </c>
      <c r="N20" s="13">
        <f t="shared" si="0"/>
        <v>290299007</v>
      </c>
    </row>
    <row r="21" spans="1:14" s="9" customFormat="1" ht="22.5">
      <c r="A21" s="7"/>
      <c r="B21" s="8"/>
      <c r="C21" s="11">
        <v>18</v>
      </c>
      <c r="D21" s="11">
        <v>18</v>
      </c>
      <c r="E21" s="11">
        <v>18</v>
      </c>
      <c r="F21" s="12" t="s">
        <v>16</v>
      </c>
      <c r="G21" s="12" t="s">
        <v>46</v>
      </c>
      <c r="H21" s="13">
        <v>24230090</v>
      </c>
      <c r="I21" s="13">
        <v>24230090</v>
      </c>
      <c r="J21" s="13">
        <v>0</v>
      </c>
      <c r="K21" s="13">
        <v>24230090</v>
      </c>
      <c r="L21" s="13">
        <v>484602</v>
      </c>
      <c r="M21" s="13">
        <v>23745488</v>
      </c>
      <c r="N21" s="13">
        <f t="shared" si="0"/>
        <v>314044495</v>
      </c>
    </row>
    <row r="22" spans="1:14" s="9" customFormat="1" ht="11.25">
      <c r="A22" s="7"/>
      <c r="B22" s="8"/>
      <c r="C22" s="11">
        <v>19</v>
      </c>
      <c r="D22" s="11">
        <v>19</v>
      </c>
      <c r="E22" s="11">
        <v>19</v>
      </c>
      <c r="F22" s="12" t="s">
        <v>16</v>
      </c>
      <c r="G22" s="12" t="s">
        <v>23</v>
      </c>
      <c r="H22" s="13">
        <v>28139971</v>
      </c>
      <c r="I22" s="13">
        <v>28139971</v>
      </c>
      <c r="J22" s="13">
        <v>0</v>
      </c>
      <c r="K22" s="13">
        <v>28139971</v>
      </c>
      <c r="L22" s="13">
        <v>562799</v>
      </c>
      <c r="M22" s="13">
        <v>27577172</v>
      </c>
      <c r="N22" s="13">
        <f t="shared" si="0"/>
        <v>341621667</v>
      </c>
    </row>
    <row r="23" spans="1:14" s="9" customFormat="1" ht="11.25">
      <c r="A23" s="7"/>
      <c r="B23" s="8"/>
      <c r="C23" s="11">
        <v>20</v>
      </c>
      <c r="D23" s="11">
        <v>20</v>
      </c>
      <c r="E23" s="11">
        <v>20</v>
      </c>
      <c r="F23" s="12" t="s">
        <v>25</v>
      </c>
      <c r="G23" s="12" t="s">
        <v>47</v>
      </c>
      <c r="H23" s="13">
        <v>17222238</v>
      </c>
      <c r="I23" s="13">
        <v>15594900</v>
      </c>
      <c r="J23" s="13">
        <v>0</v>
      </c>
      <c r="K23" s="13">
        <v>15594900</v>
      </c>
      <c r="L23" s="13">
        <v>311898</v>
      </c>
      <c r="M23" s="13">
        <v>15283002</v>
      </c>
      <c r="N23" s="13">
        <f t="shared" si="0"/>
        <v>356904669</v>
      </c>
    </row>
    <row r="24" spans="1:14" s="9" customFormat="1" ht="22.5">
      <c r="A24" s="7"/>
      <c r="B24" s="8"/>
      <c r="C24" s="11">
        <v>21</v>
      </c>
      <c r="D24" s="11">
        <v>21</v>
      </c>
      <c r="E24" s="11">
        <v>21</v>
      </c>
      <c r="F24" s="12" t="s">
        <v>16</v>
      </c>
      <c r="G24" s="12" t="s">
        <v>48</v>
      </c>
      <c r="H24" s="13">
        <v>6278011</v>
      </c>
      <c r="I24" s="13">
        <v>31024506</v>
      </c>
      <c r="J24" s="13">
        <v>24746495</v>
      </c>
      <c r="K24" s="13">
        <v>6278011</v>
      </c>
      <c r="L24" s="13">
        <v>125560</v>
      </c>
      <c r="M24" s="13">
        <v>6152451</v>
      </c>
      <c r="N24" s="13">
        <f t="shared" si="0"/>
        <v>363057120</v>
      </c>
    </row>
    <row r="25" spans="1:14" s="9" customFormat="1" ht="22.5">
      <c r="A25" s="7"/>
      <c r="B25" s="8"/>
      <c r="C25" s="11">
        <v>22</v>
      </c>
      <c r="D25" s="11">
        <v>22</v>
      </c>
      <c r="E25" s="11">
        <v>22</v>
      </c>
      <c r="F25" s="12" t="s">
        <v>19</v>
      </c>
      <c r="G25" s="12" t="s">
        <v>49</v>
      </c>
      <c r="H25" s="13">
        <v>50398006</v>
      </c>
      <c r="I25" s="13">
        <v>50398006</v>
      </c>
      <c r="J25" s="13">
        <v>0</v>
      </c>
      <c r="K25" s="13">
        <v>50398006</v>
      </c>
      <c r="L25" s="13">
        <v>1007960</v>
      </c>
      <c r="M25" s="13">
        <v>49390046</v>
      </c>
      <c r="N25" s="13">
        <f t="shared" si="0"/>
        <v>412447166</v>
      </c>
    </row>
    <row r="26" spans="1:14" s="9" customFormat="1" ht="11.25">
      <c r="A26" s="7"/>
      <c r="B26" s="8"/>
      <c r="C26" s="11">
        <v>23</v>
      </c>
      <c r="D26" s="11">
        <v>23</v>
      </c>
      <c r="E26" s="11">
        <v>23</v>
      </c>
      <c r="F26" s="12" t="s">
        <v>16</v>
      </c>
      <c r="G26" s="12" t="s">
        <v>50</v>
      </c>
      <c r="H26" s="13">
        <v>24418131</v>
      </c>
      <c r="I26" s="13">
        <v>22875713</v>
      </c>
      <c r="J26" s="13">
        <v>0</v>
      </c>
      <c r="K26" s="13">
        <v>22875713</v>
      </c>
      <c r="L26" s="13">
        <v>457514</v>
      </c>
      <c r="M26" s="13">
        <v>22418199</v>
      </c>
      <c r="N26" s="13">
        <f t="shared" si="0"/>
        <v>434865365</v>
      </c>
    </row>
    <row r="27" spans="1:14" s="9" customFormat="1" ht="22.5">
      <c r="A27" s="7"/>
      <c r="B27" s="8"/>
      <c r="C27" s="11">
        <v>24</v>
      </c>
      <c r="D27" s="11">
        <v>24</v>
      </c>
      <c r="E27" s="11">
        <v>24</v>
      </c>
      <c r="F27" s="12" t="s">
        <v>51</v>
      </c>
      <c r="G27" s="12" t="s">
        <v>52</v>
      </c>
      <c r="H27" s="13">
        <v>13928295</v>
      </c>
      <c r="I27" s="13">
        <v>14928295</v>
      </c>
      <c r="J27" s="13">
        <v>1000000</v>
      </c>
      <c r="K27" s="13">
        <v>13928295</v>
      </c>
      <c r="L27" s="13">
        <v>4178488</v>
      </c>
      <c r="M27" s="13">
        <v>9749807</v>
      </c>
      <c r="N27" s="13">
        <f t="shared" si="0"/>
        <v>444615172</v>
      </c>
    </row>
    <row r="28" spans="1:14" s="9" customFormat="1" ht="22.5">
      <c r="A28" s="7"/>
      <c r="B28" s="8"/>
      <c r="C28" s="11">
        <v>25</v>
      </c>
      <c r="D28" s="11">
        <v>25</v>
      </c>
      <c r="E28" s="11">
        <v>26</v>
      </c>
      <c r="F28" s="12" t="s">
        <v>51</v>
      </c>
      <c r="G28" s="12" t="s">
        <v>53</v>
      </c>
      <c r="H28" s="13">
        <v>12800000</v>
      </c>
      <c r="I28" s="13">
        <v>13775300</v>
      </c>
      <c r="J28" s="13">
        <v>975300</v>
      </c>
      <c r="K28" s="13">
        <v>12800000</v>
      </c>
      <c r="L28" s="13">
        <v>3840000</v>
      </c>
      <c r="M28" s="13">
        <v>8960000</v>
      </c>
      <c r="N28" s="13">
        <f t="shared" si="0"/>
        <v>453575172</v>
      </c>
    </row>
    <row r="29" spans="1:14" s="9" customFormat="1" ht="22.5">
      <c r="A29" s="7"/>
      <c r="B29" s="8"/>
      <c r="C29" s="11">
        <v>26</v>
      </c>
      <c r="D29" s="11">
        <v>26</v>
      </c>
      <c r="E29" s="11">
        <v>27</v>
      </c>
      <c r="F29" s="12" t="s">
        <v>51</v>
      </c>
      <c r="G29" s="12" t="s">
        <v>54</v>
      </c>
      <c r="H29" s="13">
        <v>11600000</v>
      </c>
      <c r="I29" s="13">
        <v>12500000</v>
      </c>
      <c r="J29" s="13">
        <v>900000</v>
      </c>
      <c r="K29" s="13">
        <v>11600000</v>
      </c>
      <c r="L29" s="13">
        <v>3480000</v>
      </c>
      <c r="M29" s="13">
        <v>8120000</v>
      </c>
      <c r="N29" s="13">
        <f t="shared" si="0"/>
        <v>461695172</v>
      </c>
    </row>
    <row r="30" spans="1:14" s="9" customFormat="1" ht="22.5">
      <c r="A30" s="7"/>
      <c r="B30" s="8"/>
      <c r="C30" s="11">
        <v>27</v>
      </c>
      <c r="D30" s="11">
        <v>27</v>
      </c>
      <c r="E30" s="11">
        <v>28</v>
      </c>
      <c r="F30" s="12" t="s">
        <v>55</v>
      </c>
      <c r="G30" s="12" t="s">
        <v>56</v>
      </c>
      <c r="H30" s="13">
        <v>1120536</v>
      </c>
      <c r="I30" s="13">
        <v>1120536</v>
      </c>
      <c r="J30" s="13">
        <v>0</v>
      </c>
      <c r="K30" s="13">
        <v>1120536</v>
      </c>
      <c r="L30" s="13">
        <v>22411</v>
      </c>
      <c r="M30" s="13">
        <v>1098125</v>
      </c>
      <c r="N30" s="13">
        <f t="shared" si="0"/>
        <v>462793297</v>
      </c>
    </row>
    <row r="31" spans="1:14" s="9" customFormat="1" ht="33.75">
      <c r="A31" s="7"/>
      <c r="B31" s="8"/>
      <c r="C31" s="11">
        <v>28</v>
      </c>
      <c r="D31" s="11">
        <v>28</v>
      </c>
      <c r="E31" s="11">
        <v>29</v>
      </c>
      <c r="F31" s="12" t="s">
        <v>51</v>
      </c>
      <c r="G31" s="12" t="s">
        <v>57</v>
      </c>
      <c r="H31" s="13">
        <v>12910000</v>
      </c>
      <c r="I31" s="13">
        <v>12034972</v>
      </c>
      <c r="J31" s="13">
        <v>1800000</v>
      </c>
      <c r="K31" s="13">
        <v>10234972</v>
      </c>
      <c r="L31" s="13">
        <v>3070492</v>
      </c>
      <c r="M31" s="13">
        <v>7164480</v>
      </c>
      <c r="N31" s="13">
        <f t="shared" si="0"/>
        <v>469957777</v>
      </c>
    </row>
    <row r="32" spans="1:14" s="9" customFormat="1" ht="22.5">
      <c r="A32" s="7"/>
      <c r="B32" s="8"/>
      <c r="C32" s="11">
        <v>29</v>
      </c>
      <c r="D32" s="11">
        <v>29</v>
      </c>
      <c r="E32" s="11">
        <v>30</v>
      </c>
      <c r="F32" s="12" t="s">
        <v>51</v>
      </c>
      <c r="G32" s="12" t="s">
        <v>58</v>
      </c>
      <c r="H32" s="13">
        <v>3050000</v>
      </c>
      <c r="I32" s="13">
        <v>2679965</v>
      </c>
      <c r="J32" s="13">
        <v>0</v>
      </c>
      <c r="K32" s="13">
        <v>2679965</v>
      </c>
      <c r="L32" s="13">
        <v>803989</v>
      </c>
      <c r="M32" s="13">
        <v>1875976</v>
      </c>
      <c r="N32" s="13">
        <f t="shared" si="0"/>
        <v>471833753</v>
      </c>
    </row>
    <row r="33" spans="1:14" s="9" customFormat="1" ht="22.5">
      <c r="A33" s="7"/>
      <c r="B33" s="8"/>
      <c r="C33" s="11">
        <v>30</v>
      </c>
      <c r="D33" s="11">
        <v>30</v>
      </c>
      <c r="E33" s="11">
        <v>31</v>
      </c>
      <c r="F33" s="12" t="s">
        <v>59</v>
      </c>
      <c r="G33" s="12" t="s">
        <v>60</v>
      </c>
      <c r="H33" s="13">
        <v>7550982</v>
      </c>
      <c r="I33" s="13">
        <v>7550982</v>
      </c>
      <c r="J33" s="13">
        <v>0</v>
      </c>
      <c r="K33" s="13">
        <v>7550982</v>
      </c>
      <c r="L33" s="13">
        <v>151020</v>
      </c>
      <c r="M33" s="13">
        <v>7399962</v>
      </c>
      <c r="N33" s="13">
        <f t="shared" si="0"/>
        <v>479233715</v>
      </c>
    </row>
    <row r="34" spans="1:14" s="9" customFormat="1" ht="22.5">
      <c r="A34" s="7"/>
      <c r="B34" s="8"/>
      <c r="C34" s="11">
        <v>31</v>
      </c>
      <c r="D34" s="11">
        <v>31</v>
      </c>
      <c r="E34" s="11">
        <v>32</v>
      </c>
      <c r="F34" s="12" t="s">
        <v>51</v>
      </c>
      <c r="G34" s="12" t="s">
        <v>61</v>
      </c>
      <c r="H34" s="13">
        <v>500000</v>
      </c>
      <c r="I34" s="13">
        <v>500000</v>
      </c>
      <c r="J34" s="13">
        <v>0</v>
      </c>
      <c r="K34" s="13">
        <v>500000</v>
      </c>
      <c r="L34" s="13">
        <v>150000</v>
      </c>
      <c r="M34" s="13">
        <v>350000</v>
      </c>
      <c r="N34" s="13">
        <f t="shared" si="0"/>
        <v>479583715</v>
      </c>
    </row>
    <row r="35" spans="1:14" s="9" customFormat="1" ht="22.5">
      <c r="A35" s="7"/>
      <c r="B35" s="8"/>
      <c r="C35" s="11">
        <v>32</v>
      </c>
      <c r="D35" s="11">
        <v>32</v>
      </c>
      <c r="E35" s="11">
        <v>33</v>
      </c>
      <c r="F35" s="12" t="s">
        <v>15</v>
      </c>
      <c r="G35" s="12" t="s">
        <v>62</v>
      </c>
      <c r="H35" s="13">
        <v>2395562</v>
      </c>
      <c r="I35" s="13">
        <v>2395562</v>
      </c>
      <c r="J35" s="13">
        <v>0</v>
      </c>
      <c r="K35" s="13">
        <v>2395562</v>
      </c>
      <c r="L35" s="13">
        <v>47911</v>
      </c>
      <c r="M35" s="13">
        <v>2347651</v>
      </c>
      <c r="N35" s="13">
        <f t="shared" si="0"/>
        <v>481931366</v>
      </c>
    </row>
    <row r="36" spans="1:14" s="9" customFormat="1" ht="22.5">
      <c r="A36" s="7"/>
      <c r="B36" s="8"/>
      <c r="C36" s="11">
        <v>33</v>
      </c>
      <c r="D36" s="11">
        <v>33</v>
      </c>
      <c r="E36" s="11">
        <v>34</v>
      </c>
      <c r="F36" s="12" t="s">
        <v>51</v>
      </c>
      <c r="G36" s="12" t="s">
        <v>63</v>
      </c>
      <c r="H36" s="13">
        <v>900000</v>
      </c>
      <c r="I36" s="13">
        <v>900000</v>
      </c>
      <c r="J36" s="13">
        <v>0</v>
      </c>
      <c r="K36" s="13">
        <v>900000</v>
      </c>
      <c r="L36" s="13">
        <v>270000</v>
      </c>
      <c r="M36" s="13">
        <v>630000</v>
      </c>
      <c r="N36" s="13">
        <f t="shared" si="0"/>
        <v>482561366</v>
      </c>
    </row>
    <row r="37" spans="1:14" s="9" customFormat="1" ht="22.5">
      <c r="A37" s="7"/>
      <c r="B37" s="8"/>
      <c r="C37" s="11">
        <v>34</v>
      </c>
      <c r="D37" s="11">
        <v>34</v>
      </c>
      <c r="E37" s="11">
        <v>35</v>
      </c>
      <c r="F37" s="12" t="s">
        <v>64</v>
      </c>
      <c r="G37" s="12" t="s">
        <v>65</v>
      </c>
      <c r="H37" s="13">
        <v>2340633</v>
      </c>
      <c r="I37" s="13">
        <v>2340633</v>
      </c>
      <c r="J37" s="13">
        <v>0</v>
      </c>
      <c r="K37" s="13">
        <v>2340633</v>
      </c>
      <c r="L37" s="13">
        <v>702190</v>
      </c>
      <c r="M37" s="13">
        <v>1638443</v>
      </c>
      <c r="N37" s="13">
        <f t="shared" si="0"/>
        <v>484199809</v>
      </c>
    </row>
    <row r="38" spans="1:14" s="9" customFormat="1" ht="11.25">
      <c r="A38" s="7"/>
      <c r="B38" s="8"/>
      <c r="C38" s="11">
        <v>35</v>
      </c>
      <c r="D38" s="11">
        <v>35</v>
      </c>
      <c r="E38" s="11">
        <v>36</v>
      </c>
      <c r="F38" s="12" t="s">
        <v>18</v>
      </c>
      <c r="G38" s="12" t="s">
        <v>66</v>
      </c>
      <c r="H38" s="13">
        <v>2737781</v>
      </c>
      <c r="I38" s="13">
        <v>6586937</v>
      </c>
      <c r="J38" s="13">
        <v>0</v>
      </c>
      <c r="K38" s="13">
        <v>6586937</v>
      </c>
      <c r="L38" s="13">
        <v>131739</v>
      </c>
      <c r="M38" s="13">
        <v>6455198</v>
      </c>
      <c r="N38" s="13">
        <f t="shared" si="0"/>
        <v>490655007</v>
      </c>
    </row>
    <row r="39" spans="1:14" s="9" customFormat="1" ht="11.25">
      <c r="A39" s="7"/>
      <c r="B39" s="8"/>
      <c r="C39" s="11">
        <v>36</v>
      </c>
      <c r="D39" s="11">
        <v>36</v>
      </c>
      <c r="E39" s="11">
        <v>37</v>
      </c>
      <c r="F39" s="12" t="s">
        <v>67</v>
      </c>
      <c r="G39" s="12" t="s">
        <v>68</v>
      </c>
      <c r="H39" s="13">
        <v>398730</v>
      </c>
      <c r="I39" s="13">
        <v>398730</v>
      </c>
      <c r="J39" s="13">
        <v>0</v>
      </c>
      <c r="K39" s="13">
        <v>398730</v>
      </c>
      <c r="L39" s="13">
        <v>39873</v>
      </c>
      <c r="M39" s="13">
        <v>358857</v>
      </c>
      <c r="N39" s="13">
        <f t="shared" si="0"/>
        <v>491013864</v>
      </c>
    </row>
    <row r="40" spans="1:14" s="9" customFormat="1" ht="11.25">
      <c r="A40" s="7"/>
      <c r="B40" s="8"/>
      <c r="C40" s="11">
        <v>37</v>
      </c>
      <c r="D40" s="11">
        <v>37</v>
      </c>
      <c r="E40" s="11">
        <v>38</v>
      </c>
      <c r="F40" s="12" t="s">
        <v>64</v>
      </c>
      <c r="G40" s="12" t="s">
        <v>69</v>
      </c>
      <c r="H40" s="13">
        <v>128250</v>
      </c>
      <c r="I40" s="13">
        <v>128250</v>
      </c>
      <c r="J40" s="13">
        <v>0</v>
      </c>
      <c r="K40" s="13">
        <v>128250</v>
      </c>
      <c r="L40" s="13">
        <v>38475</v>
      </c>
      <c r="M40" s="13">
        <v>89775</v>
      </c>
      <c r="N40" s="13">
        <f t="shared" si="0"/>
        <v>491103639</v>
      </c>
    </row>
    <row r="41" spans="1:14" s="9" customFormat="1" ht="22.5">
      <c r="A41" s="7"/>
      <c r="B41" s="8"/>
      <c r="C41" s="11">
        <v>38</v>
      </c>
      <c r="D41" s="11">
        <v>38</v>
      </c>
      <c r="E41" s="11">
        <v>39</v>
      </c>
      <c r="F41" s="12" t="s">
        <v>51</v>
      </c>
      <c r="G41" s="12" t="s">
        <v>70</v>
      </c>
      <c r="H41" s="13">
        <v>1300000</v>
      </c>
      <c r="I41" s="13">
        <v>1598026</v>
      </c>
      <c r="J41" s="13">
        <v>0</v>
      </c>
      <c r="K41" s="13">
        <v>1598026</v>
      </c>
      <c r="L41" s="13">
        <v>479408</v>
      </c>
      <c r="M41" s="13">
        <v>1118618</v>
      </c>
      <c r="N41" s="13">
        <f t="shared" si="0"/>
        <v>492222257</v>
      </c>
    </row>
    <row r="42" spans="1:14" s="9" customFormat="1" ht="22.5">
      <c r="A42" s="7"/>
      <c r="B42" s="8"/>
      <c r="C42" s="11">
        <v>39</v>
      </c>
      <c r="D42" s="11">
        <v>39</v>
      </c>
      <c r="E42" s="11">
        <v>40</v>
      </c>
      <c r="F42" s="12" t="s">
        <v>51</v>
      </c>
      <c r="G42" s="12" t="s">
        <v>71</v>
      </c>
      <c r="H42" s="13">
        <v>1550000</v>
      </c>
      <c r="I42" s="13">
        <v>1401235</v>
      </c>
      <c r="J42" s="13">
        <v>0</v>
      </c>
      <c r="K42" s="13">
        <v>1401235</v>
      </c>
      <c r="L42" s="13">
        <v>420370</v>
      </c>
      <c r="M42" s="13">
        <v>980865</v>
      </c>
      <c r="N42" s="13">
        <f t="shared" si="0"/>
        <v>493203122</v>
      </c>
    </row>
    <row r="43" spans="3:14" ht="22.5">
      <c r="C43" s="11">
        <v>40</v>
      </c>
      <c r="D43" s="11">
        <v>40</v>
      </c>
      <c r="E43" s="11">
        <v>41</v>
      </c>
      <c r="F43" s="12" t="s">
        <v>17</v>
      </c>
      <c r="G43" s="12" t="s">
        <v>72</v>
      </c>
      <c r="H43" s="13">
        <v>188000</v>
      </c>
      <c r="I43" s="13">
        <v>188000</v>
      </c>
      <c r="J43" s="13">
        <v>0</v>
      </c>
      <c r="K43" s="13">
        <v>188000</v>
      </c>
      <c r="L43" s="13">
        <v>3760</v>
      </c>
      <c r="M43" s="13">
        <v>184240</v>
      </c>
      <c r="N43" s="13">
        <f t="shared" si="0"/>
        <v>493387362</v>
      </c>
    </row>
    <row r="44" spans="3:14" ht="12">
      <c r="C44" s="11">
        <v>41</v>
      </c>
      <c r="D44" s="11">
        <v>41</v>
      </c>
      <c r="E44" s="11">
        <v>42</v>
      </c>
      <c r="F44" s="12" t="s">
        <v>51</v>
      </c>
      <c r="G44" s="12" t="s">
        <v>73</v>
      </c>
      <c r="H44" s="13">
        <v>825000</v>
      </c>
      <c r="I44" s="13">
        <v>825000</v>
      </c>
      <c r="J44" s="13">
        <v>0</v>
      </c>
      <c r="K44" s="13">
        <v>825000</v>
      </c>
      <c r="L44" s="13">
        <v>247500</v>
      </c>
      <c r="M44" s="13">
        <v>577500</v>
      </c>
      <c r="N44" s="13">
        <f t="shared" si="0"/>
        <v>493964862</v>
      </c>
    </row>
    <row r="45" spans="3:14" ht="12">
      <c r="C45" s="11">
        <v>42</v>
      </c>
      <c r="D45" s="11">
        <v>42</v>
      </c>
      <c r="E45" s="11">
        <v>43</v>
      </c>
      <c r="F45" s="12" t="s">
        <v>17</v>
      </c>
      <c r="G45" s="12" t="s">
        <v>74</v>
      </c>
      <c r="H45" s="13">
        <v>127600</v>
      </c>
      <c r="I45" s="13">
        <v>127600</v>
      </c>
      <c r="J45" s="13">
        <v>0</v>
      </c>
      <c r="K45" s="13">
        <v>127600</v>
      </c>
      <c r="L45" s="13">
        <v>2552</v>
      </c>
      <c r="M45" s="13">
        <v>125048</v>
      </c>
      <c r="N45" s="13">
        <f t="shared" si="0"/>
        <v>494089910</v>
      </c>
    </row>
    <row r="47" spans="1:14" s="21" customFormat="1" ht="11.25">
      <c r="A47" s="17"/>
      <c r="B47" s="17"/>
      <c r="C47" s="17"/>
      <c r="D47" s="17"/>
      <c r="E47" s="17"/>
      <c r="F47" s="18"/>
      <c r="G47" s="19" t="s">
        <v>31</v>
      </c>
      <c r="H47" s="20">
        <f aca="true" t="shared" si="1" ref="H47:M47">SUM(H4:H45)</f>
        <v>561999591</v>
      </c>
      <c r="I47" s="20">
        <f t="shared" si="1"/>
        <v>639432011</v>
      </c>
      <c r="J47" s="20">
        <f t="shared" si="1"/>
        <v>116716582</v>
      </c>
      <c r="K47" s="20">
        <f t="shared" si="1"/>
        <v>522715429</v>
      </c>
      <c r="L47" s="20">
        <f t="shared" si="1"/>
        <v>28625519</v>
      </c>
      <c r="M47" s="20">
        <f t="shared" si="1"/>
        <v>494089910</v>
      </c>
      <c r="N47" s="20"/>
    </row>
    <row r="49" ht="12">
      <c r="K49" s="10"/>
    </row>
  </sheetData>
  <printOptions gridLines="1" horizontalCentered="1"/>
  <pageMargins left="0.2" right="0.21" top="1.28" bottom="0.53" header="0.18" footer="0.17"/>
  <pageSetup horizontalDpi="600" verticalDpi="600" orientation="landscape" r:id="rId1"/>
  <headerFooter alignWithMargins="0">
    <oddHeader>&amp;C&amp;"Arial,Bold"State of Alaska
Department of Education and Early Development
Capital Improvement Projects (FY2008)
School Construction Grant Fund&amp;9
&amp;10Final List&amp;9
</oddHeader>
    <oddFooter>&amp;L&amp;"Small Fonts,Bold"&amp;7Issue Date:  2/1/2007
Run Date:    &amp;D&amp;C&amp;"Small Fonts,Bold"&amp;7Page &amp;P of &amp;N&amp;R&amp;"Small Fonts,Bold"&amp;7
School Construction List&amp;"Arial,Regular"&amp;10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bblancha</dc:creator>
  <cp:keywords/>
  <dc:description/>
  <cp:lastModifiedBy>kmandrews</cp:lastModifiedBy>
  <cp:lastPrinted>2007-03-23T17:36:12Z</cp:lastPrinted>
  <dcterms:created xsi:type="dcterms:W3CDTF">2000-12-18T23:59:20Z</dcterms:created>
  <dcterms:modified xsi:type="dcterms:W3CDTF">2007-03-23T17:36:16Z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