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mc:AlternateContent xmlns:mc="http://schemas.openxmlformats.org/markup-compatibility/2006">
    <mc:Choice Requires="x15">
      <x15ac:absPath xmlns:x15ac="http://schemas.microsoft.com/office/spreadsheetml/2010/11/ac" url="G:\SF District Support\SF Audit\zSF Webpage\Foundation Reports\"/>
    </mc:Choice>
  </mc:AlternateContent>
  <bookViews>
    <workbookView xWindow="0" yWindow="315" windowWidth="7680" windowHeight="8880" tabRatio="724"/>
  </bookViews>
  <sheets>
    <sheet name="Foundation Report pg 1 Revenue" sheetId="9259" r:id="rId1"/>
    <sheet name="Foundation Report pg 2 ADM Calc" sheetId="9260" r:id="rId2"/>
    <sheet name="Foundation Report pg 3 Local $" sheetId="9261" r:id="rId3"/>
    <sheet name="Foundation Report pg4 Max Local" sheetId="9262" r:id="rId4"/>
  </sheets>
  <functionGroups builtInGroupCount="18"/>
  <externalReferences>
    <externalReference r:id="rId5"/>
    <externalReference r:id="rId6"/>
  </externalReferences>
  <definedNames>
    <definedName name="a1fac" localSheetId="0">#REF!</definedName>
    <definedName name="a1fac" localSheetId="1">#REF!</definedName>
    <definedName name="a1fac" localSheetId="2">#REF!</definedName>
    <definedName name="a1fac" localSheetId="3">#REF!</definedName>
    <definedName name="a1fac">#REF!</definedName>
    <definedName name="a2fac" localSheetId="0">#REF!</definedName>
    <definedName name="a2fac" localSheetId="1">#REF!</definedName>
    <definedName name="a2fac" localSheetId="2">#REF!</definedName>
    <definedName name="a2fac" localSheetId="3">#REF!</definedName>
    <definedName name="a2fac">#REF!</definedName>
    <definedName name="a3fac" localSheetId="0">#REF!</definedName>
    <definedName name="a3fac" localSheetId="1">#REF!</definedName>
    <definedName name="a3fac" localSheetId="2">#REF!</definedName>
    <definedName name="a3fac" localSheetId="3">#REF!</definedName>
    <definedName name="a3fac">#REF!</definedName>
    <definedName name="aa">#REF!</definedName>
    <definedName name="b1fac">#REF!</definedName>
    <definedName name="b2fac">#REF!</definedName>
    <definedName name="b3fac">#REF!</definedName>
    <definedName name="Base">#REF!</definedName>
    <definedName name="bb">#REF!</definedName>
    <definedName name="cc">#REF!</definedName>
    <definedName name="ce1fac">#REF!</definedName>
    <definedName name="ce2fac">#REF!</definedName>
    <definedName name="ce3fac">#REF!</definedName>
    <definedName name="d1fac">#REF!</definedName>
    <definedName name="d2fac">#REF!</definedName>
    <definedName name="d3fac">#REF!</definedName>
    <definedName name="dd">#REF!</definedName>
    <definedName name="e1fac">#REF!</definedName>
    <definedName name="e2fac">#REF!</definedName>
    <definedName name="e3fac">#REF!</definedName>
    <definedName name="ee">#REF!</definedName>
    <definedName name="_xlnm.Extract">[1]students!#REF!</definedName>
    <definedName name="f1fac">#REF!</definedName>
    <definedName name="f2fac">#REF!</definedName>
    <definedName name="f3fac">#REF!</definedName>
    <definedName name="ff">#REF!</definedName>
    <definedName name="g1fac">#REF!</definedName>
    <definedName name="g2fac">#REF!</definedName>
    <definedName name="g3fac">#REF!</definedName>
    <definedName name="gg">#REF!</definedName>
    <definedName name="_xlnm.Print_Area" localSheetId="0">'Foundation Report pg 1 Revenue'!$A$1:$J$61</definedName>
    <definedName name="_xlnm.Print_Area" localSheetId="2">'Foundation Report pg 3 Local $'!$A$1:$H$59</definedName>
    <definedName name="_xlnm.Print_Area" localSheetId="3">'Foundation Report pg4 Max Local'!$A$1:$F$59</definedName>
    <definedName name="SchoolTotal02" localSheetId="0">#REF!</definedName>
    <definedName name="SchoolTotal02" localSheetId="1">#REF!</definedName>
    <definedName name="SchoolTotal02" localSheetId="2">#REF!</definedName>
    <definedName name="SchoolTotal02" localSheetId="3">#REF!</definedName>
    <definedName name="SchoolTotal02">#REF!</definedName>
    <definedName name="SchoolTotal03" localSheetId="0">#REF!</definedName>
    <definedName name="SchoolTotal03" localSheetId="1">#REF!</definedName>
    <definedName name="SchoolTotal03" localSheetId="2">#REF!</definedName>
    <definedName name="SchoolTotal03" localSheetId="3">#REF!</definedName>
    <definedName name="SchoolTotal03">#REF!</definedName>
    <definedName name="SchoolTotal04" localSheetId="0">#REF!</definedName>
    <definedName name="SchoolTotal04" localSheetId="1">#REF!</definedName>
    <definedName name="SchoolTotal04" localSheetId="2">#REF!</definedName>
    <definedName name="SchoolTotal04" localSheetId="3">#REF!</definedName>
    <definedName name="SchoolTotal04">#REF!</definedName>
    <definedName name="SchoolTotal05">#REF!</definedName>
    <definedName name="SchoolTotal06">#REF!</definedName>
    <definedName name="SchoolTotal07">#REF!</definedName>
    <definedName name="SchoolTotal08">#REF!</definedName>
    <definedName name="SchoolTotal09">#REF!</definedName>
    <definedName name="SchoolTotal10">#REF!</definedName>
    <definedName name="SchoolTotal11">#REF!</definedName>
    <definedName name="SchoolTotal12">#REF!</definedName>
    <definedName name="SchoolTotal13">#REF!</definedName>
    <definedName name="SchoolTotal14">#REF!</definedName>
    <definedName name="SchoolTotal15">#REF!</definedName>
    <definedName name="SchoolTotal16">#REF!</definedName>
    <definedName name="SchoolTotal17">#REF!</definedName>
    <definedName name="SchoolTotal18">#REF!</definedName>
    <definedName name="SchoolTotal19">#REF!</definedName>
    <definedName name="SchoolTotal20">#REF!</definedName>
    <definedName name="SchoolTotal21">#REF!</definedName>
    <definedName name="SchoolTotal22">#REF!</definedName>
    <definedName name="SchoolTotal23">#REF!</definedName>
    <definedName name="SchoolTotal24">#REF!</definedName>
    <definedName name="SchoolTotal25">#REF!</definedName>
    <definedName name="SchoolTotal27">#REF!</definedName>
    <definedName name="SchoolTotal28">#REF!</definedName>
    <definedName name="SchoolTotal29">#REF!</definedName>
    <definedName name="SchoolTotal30">#REF!</definedName>
    <definedName name="SchoolTotal31">#REF!</definedName>
    <definedName name="SchoolTotal32">#REF!</definedName>
    <definedName name="SchoolTotal33">#REF!</definedName>
    <definedName name="SchoolTotal34">#REF!</definedName>
    <definedName name="SchoolTotal35">#REF!</definedName>
    <definedName name="SchoolTotal36">#REF!</definedName>
    <definedName name="SchoolTotal37">#REF!</definedName>
    <definedName name="SchoolTotal38">#REF!</definedName>
    <definedName name="SchoolTotal39">#REF!</definedName>
    <definedName name="SchoolTotal40">#REF!</definedName>
    <definedName name="SchoolTotal42">#REF!</definedName>
    <definedName name="SchoolTotal43">#REF!</definedName>
    <definedName name="SchoolTotal44">#REF!</definedName>
    <definedName name="SchoolTotal45">#REF!</definedName>
    <definedName name="SchoolTotal46">#REF!</definedName>
    <definedName name="SchoolTotal47">#REF!</definedName>
    <definedName name="SchoolTotal48">#REF!</definedName>
    <definedName name="SchoolTotal49">#REF!</definedName>
    <definedName name="SchoolTotal50">#REF!</definedName>
    <definedName name="SchoolTotal51">#REF!</definedName>
    <definedName name="SchoolTotal52">#REF!</definedName>
    <definedName name="SchoolTotal53">#REF!</definedName>
    <definedName name="SchoolTotal54">#REF!</definedName>
    <definedName name="SchoolTotal55">#REF!</definedName>
    <definedName name="SchoolTotal56">#REF!</definedName>
    <definedName name="SchoolTotal98">#REF!</definedName>
    <definedName name="SchoolTotal99">#REF!</definedName>
    <definedName name="Static1">[2]Factors!$D$9</definedName>
  </definedNames>
  <calcPr calcId="162913"/>
</workbook>
</file>

<file path=xl/calcChain.xml><?xml version="1.0" encoding="utf-8"?>
<calcChain xmlns="http://schemas.openxmlformats.org/spreadsheetml/2006/main">
  <c r="J57" i="9259" l="1"/>
  <c r="D57" i="9261" l="1"/>
  <c r="B57" i="9261"/>
  <c r="H57" i="9259" l="1"/>
  <c r="C57" i="9262" l="1"/>
  <c r="D57" i="9262"/>
  <c r="E57" i="9262"/>
  <c r="F57" i="9262"/>
  <c r="B57" i="9262"/>
  <c r="E57" i="9261"/>
  <c r="F57" i="9261"/>
  <c r="G57" i="9261"/>
  <c r="H57" i="9261"/>
  <c r="C57" i="9261"/>
  <c r="M57" i="9260"/>
  <c r="L57" i="9260"/>
  <c r="K57" i="9260"/>
  <c r="J57" i="9260"/>
  <c r="I57" i="9260"/>
  <c r="H57" i="9260"/>
  <c r="G57" i="9260"/>
  <c r="E57" i="9260"/>
  <c r="D57" i="9260"/>
  <c r="C57" i="9260"/>
  <c r="B57" i="9260"/>
  <c r="C57" i="9259"/>
  <c r="D57" i="9259"/>
  <c r="F57" i="9259"/>
  <c r="G57" i="9259"/>
  <c r="I57" i="9259"/>
  <c r="B57" i="9259"/>
</calcChain>
</file>

<file path=xl/sharedStrings.xml><?xml version="1.0" encoding="utf-8"?>
<sst xmlns="http://schemas.openxmlformats.org/spreadsheetml/2006/main" count="271" uniqueCount="102">
  <si>
    <t xml:space="preserve">Alaska Gateway </t>
  </si>
  <si>
    <t xml:space="preserve">Aleutian Region </t>
  </si>
  <si>
    <t xml:space="preserve">Anchorage </t>
  </si>
  <si>
    <t xml:space="preserve">Annette Island </t>
  </si>
  <si>
    <t xml:space="preserve">Bering Strait </t>
  </si>
  <si>
    <t xml:space="preserve">Chatham </t>
  </si>
  <si>
    <t xml:space="preserve">Chugach </t>
  </si>
  <si>
    <t xml:space="preserve">Copper River </t>
  </si>
  <si>
    <t xml:space="preserve">Delta/Greely </t>
  </si>
  <si>
    <t xml:space="preserve">Iditarod Area </t>
  </si>
  <si>
    <t xml:space="preserve">Kuspuk </t>
  </si>
  <si>
    <t xml:space="preserve">Lower Kuskokwim </t>
  </si>
  <si>
    <t xml:space="preserve">Lower Yukon </t>
  </si>
  <si>
    <t xml:space="preserve">Pribilof  </t>
  </si>
  <si>
    <t xml:space="preserve">Southeast Island </t>
  </si>
  <si>
    <t xml:space="preserve">Southwest Region </t>
  </si>
  <si>
    <t xml:space="preserve">Saint Mary's </t>
  </si>
  <si>
    <t xml:space="preserve">Yukon Flats </t>
  </si>
  <si>
    <t xml:space="preserve">Yukon/Koyukuk </t>
  </si>
  <si>
    <t xml:space="preserve">Tanana </t>
  </si>
  <si>
    <t xml:space="preserve">Yupiit </t>
  </si>
  <si>
    <t xml:space="preserve">Kashunamiut </t>
  </si>
  <si>
    <t xml:space="preserve">Cordova  </t>
  </si>
  <si>
    <t xml:space="preserve">Craig  </t>
  </si>
  <si>
    <t xml:space="preserve">Dillingham  </t>
  </si>
  <si>
    <t xml:space="preserve">Galena  </t>
  </si>
  <si>
    <t xml:space="preserve">Hoonah  </t>
  </si>
  <si>
    <t xml:space="preserve">Hydaburg  </t>
  </si>
  <si>
    <t xml:space="preserve">Kake  </t>
  </si>
  <si>
    <t xml:space="preserve">Klawock  </t>
  </si>
  <si>
    <t xml:space="preserve">Nenana  </t>
  </si>
  <si>
    <t xml:space="preserve">Nome  </t>
  </si>
  <si>
    <t xml:space="preserve">Pelican  </t>
  </si>
  <si>
    <t xml:space="preserve">Petersburg  </t>
  </si>
  <si>
    <t xml:space="preserve">Skagway  </t>
  </si>
  <si>
    <t xml:space="preserve">Unalaska  </t>
  </si>
  <si>
    <t xml:space="preserve">Valdez  </t>
  </si>
  <si>
    <t xml:space="preserve">Wrangell  </t>
  </si>
  <si>
    <t xml:space="preserve">Yakutat  </t>
  </si>
  <si>
    <t>District Cost Factor</t>
  </si>
  <si>
    <t>Adjusted for Cost Factor</t>
  </si>
  <si>
    <t>Special Needs Factor 1.20</t>
  </si>
  <si>
    <t>Students + Intensive Special Education</t>
  </si>
  <si>
    <t>District Adjusted ADM</t>
  </si>
  <si>
    <t>School District</t>
  </si>
  <si>
    <t>TOTALS:</t>
  </si>
  <si>
    <t>Impact AID Percent</t>
  </si>
  <si>
    <t>Quality Schools</t>
  </si>
  <si>
    <t xml:space="preserve">Fairbanks </t>
  </si>
  <si>
    <t xml:space="preserve">Aleutians East  </t>
  </si>
  <si>
    <t xml:space="preserve">Bristol Bay  </t>
  </si>
  <si>
    <t xml:space="preserve">Haines  </t>
  </si>
  <si>
    <t xml:space="preserve">Juneau  </t>
  </si>
  <si>
    <t xml:space="preserve">Kenai Peninsula  </t>
  </si>
  <si>
    <t xml:space="preserve">Ketchikan Gateway  </t>
  </si>
  <si>
    <t xml:space="preserve">Kodiak Island  </t>
  </si>
  <si>
    <t xml:space="preserve">Lake &amp; Peninsula  </t>
  </si>
  <si>
    <t xml:space="preserve">Mat-Su  </t>
  </si>
  <si>
    <t xml:space="preserve">North Slope  </t>
  </si>
  <si>
    <t xml:space="preserve">Northwest Arctic  </t>
  </si>
  <si>
    <t xml:space="preserve">Sitka  </t>
  </si>
  <si>
    <t xml:space="preserve">Denali  </t>
  </si>
  <si>
    <t xml:space="preserve">Mt. Edgecumbe </t>
  </si>
  <si>
    <t>45% of PY Basic Need</t>
  </si>
  <si>
    <t>Saint Mary's</t>
  </si>
  <si>
    <t>Eligible Federal Impact Aid Total prior to applying %</t>
  </si>
  <si>
    <t>Minimum Required Local Effort</t>
  </si>
  <si>
    <t>MAXIMUM LOCAL: Required plus additional Local Contribution</t>
  </si>
  <si>
    <r>
      <t>Additional Local Contribution</t>
    </r>
    <r>
      <rPr>
        <sz val="9"/>
        <rFont val="Times New Roman"/>
        <family val="1"/>
      </rPr>
      <t xml:space="preserve"> [Greater of .002 or 23% subtotal]</t>
    </r>
  </si>
  <si>
    <t>Eligible Federal Impact AID * Impact AID % * 90% = Deductible Impact AID</t>
  </si>
  <si>
    <t>State AID</t>
  </si>
  <si>
    <t>End of table</t>
  </si>
  <si>
    <t>Page 1 of 4</t>
  </si>
  <si>
    <t>SPED Intensive</t>
  </si>
  <si>
    <t>end of table</t>
  </si>
  <si>
    <t>Page 2 of 4</t>
  </si>
  <si>
    <t>Page 3 of 4</t>
  </si>
  <si>
    <t>Additional Local .002 Mills of Current Full Value</t>
  </si>
  <si>
    <t>Page 4 of 4</t>
  </si>
  <si>
    <t>end of document</t>
  </si>
  <si>
    <t>Adjusted Funding "Floor"</t>
  </si>
  <si>
    <t>District Correspondence @ 80%</t>
  </si>
  <si>
    <t xml:space="preserve">23% of Basic Need </t>
  </si>
  <si>
    <t>1999 Full Values</t>
  </si>
  <si>
    <t>1999 Full Value + Half the Difference</t>
  </si>
  <si>
    <r>
      <t xml:space="preserve">Required Minimum Local Effort </t>
    </r>
    <r>
      <rPr>
        <sz val="11"/>
        <rFont val="Times New Roman"/>
        <family val="1"/>
      </rPr>
      <t>[Lesser of .004 or 45%]</t>
    </r>
  </si>
  <si>
    <t>Adjust for SPED Intensive * 5.00</t>
  </si>
  <si>
    <t>Adjusted for School Size ADM</t>
  </si>
  <si>
    <r>
      <rPr>
        <b/>
        <sz val="12"/>
        <rFont val="Times New Roman"/>
        <family val="1"/>
      </rPr>
      <t>Alaska Department of Education &amp; Early Development</t>
    </r>
    <r>
      <rPr>
        <sz val="12"/>
        <rFont val="Times New Roman"/>
        <family val="1"/>
      </rPr>
      <t xml:space="preserve">
FY2005 Foundation Formula FINAL
Prepared by School Finance 8/31/2005</t>
    </r>
  </si>
  <si>
    <t>$4,576 Basic Need</t>
  </si>
  <si>
    <t>FY05 Total State Entitlement</t>
  </si>
  <si>
    <t>NOTE: FY05 Total State Entitlement includes Military/Other costs at $23,683,322 in the Totals row.</t>
  </si>
  <si>
    <r>
      <rPr>
        <b/>
        <sz val="11"/>
        <rFont val="Times New Roman"/>
        <family val="1"/>
      </rPr>
      <t>Alaska Department of Education &amp; Early Development</t>
    </r>
    <r>
      <rPr>
        <sz val="11"/>
        <rFont val="Times New Roman"/>
        <family val="1"/>
      </rPr>
      <t xml:space="preserve">
FY2005 Foundation Formula FINAL - Average Daily Membership
Prepared by School Finance 8/31/2005</t>
    </r>
  </si>
  <si>
    <t>FY05 Average Daily Membership (ADM)</t>
  </si>
  <si>
    <t>FY05 Corresp. ADM</t>
  </si>
  <si>
    <t>FY05 Total ADM</t>
  </si>
  <si>
    <r>
      <rPr>
        <b/>
        <sz val="11"/>
        <rFont val="Times New Roman"/>
        <family val="1"/>
      </rPr>
      <t>Alaska Department of Education &amp; Early Development</t>
    </r>
    <r>
      <rPr>
        <sz val="11"/>
        <rFont val="Times New Roman"/>
        <family val="1"/>
      </rPr>
      <t xml:space="preserve">
FY2005 Foundation Formula FINAL - Required Local Contribution
Prepared by School Finance 8/31/2005</t>
    </r>
  </si>
  <si>
    <t>2003 Full Values</t>
  </si>
  <si>
    <t xml:space="preserve">FY04 prior year Basic Need </t>
  </si>
  <si>
    <t>.004 x 2003 Full Value  or New EED Value</t>
  </si>
  <si>
    <r>
      <rPr>
        <b/>
        <sz val="11"/>
        <rFont val="Times New Roman"/>
        <family val="1"/>
      </rPr>
      <t>Alaska Department of Education &amp; Early Development</t>
    </r>
    <r>
      <rPr>
        <sz val="11"/>
        <rFont val="Times New Roman"/>
        <family val="1"/>
      </rPr>
      <t xml:space="preserve">
FY2005 Foundation Formula FINAL - Additional Local Contribution
Prepared by School Finance 8/31/2005</t>
    </r>
  </si>
  <si>
    <t>FY2005 Basic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</si>
</sst>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0.000"/>
    <numFmt numFmtId="165" formatCode="_(* #,##0_);_(* \(#,##0\);_(* &quot;-&quot;??_);_(@_)"/>
  </numFmts>
  <fonts count="20" x14ac:knownFonts="1">
    <font>
      <sz val="12"/>
      <name val="Times New Roman"/>
    </font>
    <font>
      <sz val="11"/>
      <color theme="1"/>
      <name val="Calibri"/>
      <family val="2"/>
      <scheme val="minor"/>
    </font>
    <font>
      <sz val="12"/>
      <name val="Times New Roman"/>
      <family val="1"/>
    </font>
    <font>
      <sz val="10"/>
      <color indexed="8"/>
      <name val="MS Sans Serif"/>
      <family val="2"/>
    </font>
    <font>
      <sz val="12"/>
      <name val="Times New Roman"/>
      <family val="1"/>
    </font>
    <font>
      <sz val="10"/>
      <name val="Arial"/>
      <family val="2"/>
    </font>
    <font>
      <sz val="10"/>
      <name val="Times New Roman"/>
      <family val="1"/>
    </font>
    <font>
      <sz val="11"/>
      <name val="Times New Roman"/>
      <family val="1"/>
    </font>
    <font>
      <b/>
      <sz val="11"/>
      <name val="Times New Roman"/>
      <family val="1"/>
    </font>
    <font>
      <b/>
      <sz val="9"/>
      <name val="Times New Roman"/>
      <family val="1"/>
    </font>
    <font>
      <sz val="9"/>
      <name val="Times New Roman"/>
      <family val="1"/>
    </font>
    <font>
      <sz val="7"/>
      <name val="Times New Roman"/>
      <family val="1"/>
    </font>
    <font>
      <sz val="12"/>
      <name val="Times New Roman"/>
      <family val="1"/>
    </font>
    <font>
      <sz val="10"/>
      <name val="Arial"/>
      <family val="2"/>
    </font>
    <font>
      <sz val="12"/>
      <name val="Times New Roman"/>
    </font>
    <font>
      <b/>
      <sz val="12"/>
      <name val="Times New Roman"/>
      <family val="1"/>
    </font>
    <font>
      <sz val="11"/>
      <color theme="0"/>
      <name val="Times New Roman"/>
      <family val="1"/>
    </font>
    <font>
      <b/>
      <sz val="10"/>
      <name val="Times New Roman"/>
      <family val="1"/>
    </font>
    <font>
      <sz val="9"/>
      <color theme="0"/>
      <name val="Times New Roman"/>
      <family val="1"/>
    </font>
    <font>
      <b/>
      <sz val="7"/>
      <name val="Times New Roman"/>
      <family val="1"/>
    </font>
  </fonts>
  <fills count="2">
    <fill>
      <patternFill patternType="none"/>
    </fill>
    <fill>
      <patternFill patternType="gray125"/>
    </fill>
  </fills>
  <borders count="8">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thin">
        <color indexed="64"/>
      </bottom>
      <diagonal/>
    </border>
    <border>
      <left/>
      <right/>
      <top style="thin">
        <color indexed="64"/>
      </top>
      <bottom style="double">
        <color indexed="64"/>
      </bottom>
      <diagonal/>
    </border>
  </borders>
  <cellStyleXfs count="32">
    <xf numFmtId="0" fontId="0" fillId="0" borderId="0"/>
    <xf numFmtId="0" fontId="4" fillId="0" borderId="0"/>
    <xf numFmtId="0" fontId="3"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0" fontId="13" fillId="0" borderId="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43" fontId="14" fillId="0" borderId="0" applyFont="0" applyFill="0" applyBorder="0" applyAlignment="0" applyProtection="0"/>
    <xf numFmtId="41" fontId="2" fillId="0" borderId="0" applyFont="0" applyFill="0" applyBorder="0" applyAlignment="0" applyProtection="0"/>
  </cellStyleXfs>
  <cellXfs count="70">
    <xf numFmtId="0" fontId="0" fillId="0" borderId="0" xfId="0"/>
    <xf numFmtId="37" fontId="7" fillId="0" borderId="0" xfId="0" applyNumberFormat="1" applyFont="1" applyFill="1"/>
    <xf numFmtId="0" fontId="7" fillId="0" borderId="4" xfId="2" applyFont="1" applyFill="1" applyBorder="1" applyAlignment="1">
      <alignment horizontal="left"/>
    </xf>
    <xf numFmtId="0" fontId="7" fillId="0" borderId="0" xfId="0" applyFont="1" applyFill="1"/>
    <xf numFmtId="0" fontId="11" fillId="0" borderId="0" xfId="0" applyFont="1" applyFill="1"/>
    <xf numFmtId="37" fontId="11" fillId="0" borderId="0" xfId="0" applyNumberFormat="1" applyFont="1" applyFill="1"/>
    <xf numFmtId="0" fontId="2" fillId="0" borderId="0" xfId="0" applyFont="1" applyFill="1"/>
    <xf numFmtId="0" fontId="8" fillId="0" borderId="1" xfId="0" applyFont="1" applyFill="1" applyBorder="1" applyAlignment="1"/>
    <xf numFmtId="0" fontId="9" fillId="0" borderId="0" xfId="0" applyFont="1" applyFill="1"/>
    <xf numFmtId="0" fontId="7" fillId="0" borderId="6" xfId="2" applyFont="1" applyFill="1" applyBorder="1" applyAlignment="1">
      <alignment horizontal="left"/>
    </xf>
    <xf numFmtId="10" fontId="7" fillId="0" borderId="6" xfId="0" applyNumberFormat="1" applyFont="1" applyFill="1" applyBorder="1"/>
    <xf numFmtId="0" fontId="10" fillId="0" borderId="6" xfId="2" applyFont="1" applyFill="1" applyBorder="1" applyAlignment="1">
      <alignment horizontal="left"/>
    </xf>
    <xf numFmtId="2" fontId="7" fillId="0" borderId="6" xfId="0" applyNumberFormat="1" applyFont="1" applyFill="1" applyBorder="1"/>
    <xf numFmtId="164" fontId="7" fillId="0" borderId="6" xfId="0" applyNumberFormat="1" applyFont="1" applyFill="1" applyBorder="1"/>
    <xf numFmtId="1" fontId="7" fillId="0" borderId="6" xfId="0" applyNumberFormat="1" applyFont="1" applyFill="1" applyBorder="1"/>
    <xf numFmtId="2" fontId="7" fillId="0" borderId="6" xfId="0" applyNumberFormat="1" applyFont="1" applyFill="1" applyBorder="1" applyAlignment="1">
      <alignment horizontal="right"/>
    </xf>
    <xf numFmtId="41" fontId="7" fillId="0" borderId="6" xfId="0" applyNumberFormat="1" applyFont="1" applyFill="1" applyBorder="1" applyAlignment="1">
      <alignment horizontal="right"/>
    </xf>
    <xf numFmtId="41" fontId="7" fillId="0" borderId="3" xfId="0" applyNumberFormat="1" applyFont="1" applyFill="1" applyBorder="1"/>
    <xf numFmtId="0" fontId="7" fillId="0" borderId="3" xfId="2" applyFont="1" applyFill="1" applyBorder="1" applyAlignment="1">
      <alignment horizontal="left"/>
    </xf>
    <xf numFmtId="10" fontId="7" fillId="0" borderId="4" xfId="0" applyNumberFormat="1" applyFont="1" applyFill="1" applyBorder="1"/>
    <xf numFmtId="0" fontId="10" fillId="0" borderId="4" xfId="2" applyFont="1" applyFill="1" applyBorder="1" applyAlignment="1">
      <alignment horizontal="left"/>
    </xf>
    <xf numFmtId="2" fontId="7" fillId="0" borderId="4" xfId="0" applyNumberFormat="1" applyFont="1" applyFill="1" applyBorder="1"/>
    <xf numFmtId="164" fontId="7" fillId="0" borderId="4" xfId="0" applyNumberFormat="1" applyFont="1" applyFill="1" applyBorder="1"/>
    <xf numFmtId="1" fontId="7" fillId="0" borderId="4" xfId="0" applyNumberFormat="1" applyFont="1" applyFill="1" applyBorder="1"/>
    <xf numFmtId="2" fontId="7" fillId="0" borderId="4" xfId="0" applyNumberFormat="1" applyFont="1" applyFill="1" applyBorder="1" applyAlignment="1">
      <alignment horizontal="right"/>
    </xf>
    <xf numFmtId="41" fontId="7" fillId="0" borderId="4" xfId="0" applyNumberFormat="1" applyFont="1" applyFill="1" applyBorder="1" applyAlignment="1">
      <alignment horizontal="right"/>
    </xf>
    <xf numFmtId="0" fontId="8" fillId="0" borderId="1" xfId="0" applyFont="1" applyFill="1" applyBorder="1" applyAlignment="1">
      <alignment horizontal="center" wrapText="1"/>
    </xf>
    <xf numFmtId="37" fontId="8" fillId="0" borderId="1" xfId="0" applyNumberFormat="1" applyFont="1" applyFill="1" applyBorder="1" applyAlignment="1">
      <alignment horizontal="center" wrapText="1"/>
    </xf>
    <xf numFmtId="165" fontId="7" fillId="0" borderId="6" xfId="30" applyNumberFormat="1" applyFont="1" applyFill="1" applyBorder="1"/>
    <xf numFmtId="165" fontId="7" fillId="0" borderId="4" xfId="30" applyNumberFormat="1" applyFont="1" applyFill="1" applyBorder="1"/>
    <xf numFmtId="0" fontId="8" fillId="0" borderId="2" xfId="0" applyFont="1" applyFill="1" applyBorder="1"/>
    <xf numFmtId="3" fontId="8" fillId="0" borderId="0" xfId="0" applyNumberFormat="1" applyFont="1" applyFill="1" applyBorder="1"/>
    <xf numFmtId="0" fontId="16" fillId="0" borderId="0" xfId="0" applyFont="1" applyFill="1" applyBorder="1"/>
    <xf numFmtId="41" fontId="6" fillId="0" borderId="0" xfId="0" applyNumberFormat="1" applyFont="1" applyFill="1" applyBorder="1"/>
    <xf numFmtId="0" fontId="2" fillId="0" borderId="0" xfId="8" applyFont="1" applyFill="1"/>
    <xf numFmtId="0" fontId="15" fillId="0" borderId="0" xfId="8" applyFont="1" applyFill="1"/>
    <xf numFmtId="0" fontId="2" fillId="0" borderId="0" xfId="8"/>
    <xf numFmtId="0" fontId="17" fillId="0" borderId="1" xfId="8" applyFont="1" applyFill="1" applyBorder="1" applyAlignment="1"/>
    <xf numFmtId="0" fontId="17" fillId="0" borderId="1" xfId="8" applyFont="1" applyFill="1" applyBorder="1" applyAlignment="1">
      <alignment horizontal="center" wrapText="1"/>
    </xf>
    <xf numFmtId="0" fontId="17" fillId="0" borderId="2" xfId="8" applyFont="1" applyFill="1" applyBorder="1"/>
    <xf numFmtId="4" fontId="8" fillId="0" borderId="0" xfId="8" applyNumberFormat="1" applyFont="1" applyFill="1" applyBorder="1"/>
    <xf numFmtId="0" fontId="18" fillId="0" borderId="0" xfId="8" applyFont="1" applyFill="1"/>
    <xf numFmtId="0" fontId="7" fillId="0" borderId="0" xfId="8" applyFont="1" applyFill="1"/>
    <xf numFmtId="0" fontId="11" fillId="0" borderId="0" xfId="8" applyFont="1" applyFill="1"/>
    <xf numFmtId="0" fontId="19" fillId="0" borderId="0" xfId="8" applyFont="1" applyFill="1"/>
    <xf numFmtId="0" fontId="10" fillId="0" borderId="0" xfId="8" applyFont="1" applyFill="1"/>
    <xf numFmtId="3" fontId="8" fillId="0" borderId="0" xfId="8" applyNumberFormat="1" applyFont="1" applyFill="1" applyBorder="1"/>
    <xf numFmtId="0" fontId="7" fillId="0" borderId="0" xfId="8" applyFont="1" applyFill="1" applyAlignment="1">
      <alignment wrapText="1"/>
    </xf>
    <xf numFmtId="0" fontId="8" fillId="0" borderId="1" xfId="8" applyFont="1" applyFill="1" applyBorder="1" applyAlignment="1"/>
    <xf numFmtId="0" fontId="8" fillId="0" borderId="1" xfId="8" applyFont="1" applyFill="1" applyBorder="1" applyAlignment="1">
      <alignment horizontal="center" wrapText="1"/>
    </xf>
    <xf numFmtId="0" fontId="8" fillId="0" borderId="2" xfId="8" applyFont="1" applyFill="1" applyBorder="1"/>
    <xf numFmtId="41" fontId="8" fillId="0" borderId="0" xfId="8" applyNumberFormat="1" applyFont="1" applyFill="1" applyBorder="1" applyAlignment="1">
      <alignment horizontal="right"/>
    </xf>
    <xf numFmtId="0" fontId="9" fillId="0" borderId="1" xfId="8" applyFont="1" applyFill="1" applyBorder="1" applyAlignment="1"/>
    <xf numFmtId="0" fontId="9" fillId="0" borderId="1" xfId="8" applyFont="1" applyFill="1" applyBorder="1" applyAlignment="1">
      <alignment horizontal="center" wrapText="1"/>
    </xf>
    <xf numFmtId="0" fontId="8" fillId="0" borderId="7" xfId="8" applyFont="1" applyFill="1" applyBorder="1"/>
    <xf numFmtId="41" fontId="8" fillId="0" borderId="5" xfId="8" applyNumberFormat="1" applyFont="1" applyFill="1" applyBorder="1"/>
    <xf numFmtId="0" fontId="16" fillId="0" borderId="0" xfId="2" applyFont="1" applyFill="1" applyBorder="1" applyAlignment="1">
      <alignment horizontal="left"/>
    </xf>
    <xf numFmtId="41" fontId="7" fillId="0" borderId="2" xfId="8" applyNumberFormat="1" applyFont="1" applyFill="1" applyBorder="1" applyAlignment="1">
      <alignment horizontal="right"/>
    </xf>
    <xf numFmtId="41" fontId="7" fillId="0" borderId="2" xfId="8" applyNumberFormat="1" applyFont="1" applyFill="1" applyBorder="1"/>
    <xf numFmtId="0" fontId="7" fillId="0" borderId="0" xfId="2" applyFont="1" applyFill="1" applyBorder="1" applyAlignment="1">
      <alignment horizontal="left"/>
    </xf>
    <xf numFmtId="41" fontId="7" fillId="0" borderId="0" xfId="8" applyNumberFormat="1" applyFont="1" applyFill="1" applyBorder="1" applyAlignment="1">
      <alignment horizontal="right"/>
    </xf>
    <xf numFmtId="41" fontId="7" fillId="0" borderId="0" xfId="8" applyNumberFormat="1" applyFont="1" applyFill="1" applyBorder="1"/>
    <xf numFmtId="0" fontId="16" fillId="0" borderId="0" xfId="8" applyFont="1" applyFill="1"/>
    <xf numFmtId="41" fontId="8" fillId="0" borderId="4" xfId="0" applyNumberFormat="1" applyFont="1" applyFill="1" applyBorder="1" applyAlignment="1">
      <alignment horizontal="right"/>
    </xf>
    <xf numFmtId="43" fontId="2" fillId="0" borderId="0" xfId="30" applyFont="1"/>
    <xf numFmtId="41" fontId="7" fillId="0" borderId="3" xfId="0" applyNumberFormat="1" applyFont="1" applyFill="1" applyBorder="1" applyAlignment="1">
      <alignment horizontal="right"/>
    </xf>
    <xf numFmtId="165" fontId="8" fillId="0" borderId="0" xfId="30" applyNumberFormat="1" applyFont="1" applyFill="1" applyBorder="1"/>
    <xf numFmtId="0" fontId="9" fillId="0" borderId="1" xfId="0" applyFont="1" applyFill="1" applyBorder="1" applyAlignment="1">
      <alignment horizontal="center" wrapText="1"/>
    </xf>
    <xf numFmtId="0" fontId="2" fillId="0" borderId="0" xfId="0" applyFont="1" applyFill="1" applyAlignment="1">
      <alignment horizontal="left" wrapText="1"/>
    </xf>
    <xf numFmtId="0" fontId="7" fillId="0" borderId="0" xfId="8" applyFont="1" applyFill="1" applyAlignment="1">
      <alignment horizontal="left" wrapText="1"/>
    </xf>
  </cellXfs>
  <cellStyles count="32">
    <cellStyle name="Comma" xfId="30" builtinId="3"/>
    <cellStyle name="Comma [0] 2" xfId="31"/>
    <cellStyle name="Comma 2" xfId="14"/>
    <cellStyle name="Comma 3" xfId="21"/>
    <cellStyle name="Comma 3 2" xfId="22"/>
    <cellStyle name="Comma 4" xfId="24"/>
    <cellStyle name="Comma 5" xfId="28"/>
    <cellStyle name="Comma 6" xfId="5"/>
    <cellStyle name="Comma 6 2" xfId="11"/>
    <cellStyle name="Currency 2" xfId="15"/>
    <cellStyle name="Currency 3" xfId="18"/>
    <cellStyle name="Currency 4" xfId="25"/>
    <cellStyle name="Currency 6" xfId="6"/>
    <cellStyle name="Currency 6 2" xfId="12"/>
    <cellStyle name="Normal" xfId="0" builtinId="0"/>
    <cellStyle name="Normal 2" xfId="1"/>
    <cellStyle name="Normal 2 2" xfId="8"/>
    <cellStyle name="Normal 2 3" xfId="19"/>
    <cellStyle name="Normal 3" xfId="4"/>
    <cellStyle name="Normal 3 2" xfId="10"/>
    <cellStyle name="Normal 4" xfId="17"/>
    <cellStyle name="Normal 5" xfId="23"/>
    <cellStyle name="Normal 5 2" xfId="29"/>
    <cellStyle name="Normal 6" xfId="26"/>
    <cellStyle name="Normal_Sheet1" xfId="2"/>
    <cellStyle name="Percent 2" xfId="16"/>
    <cellStyle name="Percent 3" xfId="20"/>
    <cellStyle name="Percent 4" xfId="27"/>
    <cellStyle name="Percent 5" xfId="3"/>
    <cellStyle name="Percent 5 2" xfId="9"/>
    <cellStyle name="Percent 6" xfId="7"/>
    <cellStyle name="Percent 6 2" xfId="13"/>
  </cellStyles>
  <dxfs count="62">
    <dxf>
      <font>
        <b/>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9"/>
        <color auto="1"/>
        <name val="Times New Roman"/>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style="thin">
          <color indexed="64"/>
        </bottom>
        <vertical/>
        <horizontal/>
      </border>
    </dxf>
    <dxf>
      <border outline="0">
        <bottom style="double">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9"/>
        <color auto="1"/>
        <name val="Times New Roman"/>
        <scheme val="none"/>
      </font>
      <fill>
        <patternFill patternType="none">
          <fgColor indexed="64"/>
          <bgColor indexed="65"/>
        </patternFill>
      </fill>
      <alignment horizontal="center" vertical="bottom" textRotation="0" wrapText="1" indent="0" justifyLastLine="0" shrinkToFit="0" readingOrder="0"/>
    </dxf>
    <dxf>
      <font>
        <b/>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164" formatCode="0.00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bottom style="double">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165" formatCode="_(* #,##0_);_(* \(#,##0\);_(*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3" formatCode="_(* #,##0_);_(* \(#,##0\);_(*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14" formatCode="0.0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style="thin">
          <color indexed="64"/>
        </bottom>
        <vertical/>
        <horizontal/>
      </border>
    </dxf>
    <dxf>
      <border outline="0">
        <bottom style="double">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1" indent="0" justifyLastLine="0" shrinkToFit="0" readingOrder="0"/>
    </dxf>
  </dxfs>
  <tableStyles count="0" defaultTableStyle="TableStyleMedium9" defaultPivotStyle="PivotStyleLight16"/>
  <colors>
    <mruColors>
      <color rgb="FF99FFCC"/>
      <color rgb="FFCCFFFF"/>
      <color rgb="FFFF00FF"/>
      <color rgb="FFFFFF99"/>
      <color rgb="FF0066FF"/>
      <color rgb="FFCCFFCC"/>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06/relationships/vbaProject" Target="vbaProject.bin"/><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F/DISTSUP/LEG96/CSSB70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oundation_Formula\Foundation_Formula_99Pro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s"/>
      <sheetName val="chng-ss"/>
      <sheetName val="Change Local"/>
      <sheetName val="proration"/>
      <sheetName val="Foundchng"/>
      <sheetName val="Holdharm"/>
      <sheetName val="foundation "/>
      <sheetName val="Suppequal"/>
      <sheetName val="sectional"/>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jected Spedbic"/>
      <sheetName val="FND99PJ"/>
      <sheetName val="ADM by School"/>
      <sheetName val="Proj Student Count"/>
      <sheetName val="Foundation Formula"/>
      <sheetName val="House Bill 294"/>
      <sheetName val=" FN 294"/>
      <sheetName val="Senate Bill 36"/>
      <sheetName val="FN36"/>
      <sheetName val="North Slope"/>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
          <cell r="D9">
            <v>2</v>
          </cell>
        </row>
      </sheetData>
    </sheetDataSet>
  </externalBook>
</externalLink>
</file>

<file path=xl/tables/table1.xml><?xml version="1.0" encoding="utf-8"?>
<table xmlns="http://schemas.openxmlformats.org/spreadsheetml/2006/main" id="1" name="Table1" displayName="Table1" ref="A2:J57" totalsRowShown="0" headerRowDxfId="61" dataDxfId="59" headerRowBorderDxfId="60" tableBorderDxfId="58">
  <tableColumns count="10">
    <tableColumn id="1" name="School District" dataDxfId="57" totalsRowDxfId="56" dataCellStyle="Normal_Sheet1"/>
    <tableColumn id="2" name="$4,576 Basic Need" dataDxfId="55" totalsRowDxfId="54"/>
    <tableColumn id="3" name="Minimum Required Local Effort" dataDxfId="53" totalsRowDxfId="52"/>
    <tableColumn id="4" name="Eligible Federal Impact Aid Total prior to applying %" dataDxfId="51" totalsRowDxfId="50"/>
    <tableColumn id="5" name="Impact AID Percent" dataDxfId="49" totalsRowDxfId="48"/>
    <tableColumn id="6" name="Eligible Federal Impact AID * Impact AID % * 90% = Deductible Impact AID" dataDxfId="47" totalsRowDxfId="46"/>
    <tableColumn id="7" name="State AID" dataDxfId="45" totalsRowDxfId="44"/>
    <tableColumn id="10" name="Adjusted Funding &quot;Floor&quot;" dataDxfId="43" totalsRowDxfId="42" dataCellStyle="Comma"/>
    <tableColumn id="8" name="Quality Schools" dataDxfId="41" totalsRowDxfId="40"/>
    <tableColumn id="9" name="FY05 Total State Entitlement" dataDxfId="39" totalsRowDxfId="38"/>
  </tableColumns>
  <tableStyleInfo showFirstColumn="0" showLastColumn="0" showRowStripes="0" showColumnStripes="0"/>
  <extLst>
    <ext xmlns:x14="http://schemas.microsoft.com/office/spreadsheetml/2009/9/main" uri="{504A1905-F514-4f6f-8877-14C23A59335A}">
      <x14:table altText="FY2018 Foundation Formula Report - FINAL" altTextSummary="FY2018 Foundation Formula Final Report based on the public school funding under AS 14.17.410 which determines the funding for school districts in the state of Alaska based on student counts. This is a break out of the local, federal, and State Aid Entitlement page."/>
    </ext>
  </extLst>
</table>
</file>

<file path=xl/tables/table2.xml><?xml version="1.0" encoding="utf-8"?>
<table xmlns="http://schemas.openxmlformats.org/spreadsheetml/2006/main" id="2" name="Table2" displayName="Table2" ref="A2:M57" totalsRowShown="0" headerRowDxfId="37" dataDxfId="35" headerRowBorderDxfId="36" tableBorderDxfId="34" dataCellStyle="Comma">
  <autoFilter ref="A2:M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School District" dataDxfId="33" dataCellStyle="Normal_Sheet1"/>
    <tableColumn id="2" name="FY05 Average Daily Membership (ADM)" dataDxfId="32" dataCellStyle="Comma"/>
    <tableColumn id="3" name="FY05 Corresp. ADM" dataDxfId="31" dataCellStyle="Comma"/>
    <tableColumn id="4" name="FY05 Total ADM" dataDxfId="30" dataCellStyle="Comma"/>
    <tableColumn id="5" name="Adjusted for School Size ADM" dataDxfId="29" dataCellStyle="Comma"/>
    <tableColumn id="7" name="District Cost Factor" dataDxfId="28"/>
    <tableColumn id="8" name="Adjusted for Cost Factor" dataDxfId="27" dataCellStyle="Comma"/>
    <tableColumn id="9" name="Special Needs Factor 1.20" dataDxfId="26" dataCellStyle="Comma"/>
    <tableColumn id="11" name="SPED Intensive" dataDxfId="25" dataCellStyle="Comma"/>
    <tableColumn id="12" name="Adjust for SPED Intensive * 5.00" dataDxfId="24" dataCellStyle="Comma"/>
    <tableColumn id="13" name="Students + Intensive Special Education" dataDxfId="23" dataCellStyle="Comma"/>
    <tableColumn id="14" name="District Correspondence @ 80%" dataDxfId="22" dataCellStyle="Comma"/>
    <tableColumn id="15" name="District Adjusted ADM" dataDxfId="21" dataCellStyle="Comma"/>
  </tableColumns>
  <tableStyleInfo showFirstColumn="0" showLastColumn="0" showRowStripes="1" showColumnStripes="0"/>
  <extLst>
    <ext xmlns:x14="http://schemas.microsoft.com/office/spreadsheetml/2009/9/main" uri="{504A1905-F514-4f6f-8877-14C23A59335A}">
      <x14:table altText="FY2018 Foundation Formula Report page 2 of 5" altTextSummary="FY18 Foundation Formula based on Alaska state law AS 14.17.410 which funds based on student counts. This tab shows how the average daily membership is calculated into adjusted average daily membership prior to determining funding as shown on tab 1"/>
    </ext>
  </extLst>
</table>
</file>

<file path=xl/tables/table3.xml><?xml version="1.0" encoding="utf-8"?>
<table xmlns="http://schemas.openxmlformats.org/spreadsheetml/2006/main" id="3" name="Table3" displayName="Table3" ref="A2:H57" totalsRowShown="0" headerRowDxfId="20" dataDxfId="18" headerRowBorderDxfId="19" tableBorderDxfId="17">
  <autoFilter ref="A2:H5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School District" dataDxfId="16" dataCellStyle="Normal_Sheet1"/>
    <tableColumn id="7" name="1999 Full Values" dataDxfId="15" dataCellStyle="Normal_Sheet1"/>
    <tableColumn id="2" name="2003 Full Values" dataDxfId="14"/>
    <tableColumn id="8" name="1999 Full Value + Half the Difference" dataDxfId="13"/>
    <tableColumn id="3" name="FY04 prior year Basic Need " dataDxfId="12"/>
    <tableColumn id="4" name=".004 x 2003 Full Value  or New EED Value" dataDxfId="11"/>
    <tableColumn id="5" name="45% of PY Basic Need" dataDxfId="10" dataCellStyle="Comma"/>
    <tableColumn id="6" name="Required Minimum Local Effort [Lesser of .004 or 45%]" dataDxfId="9"/>
  </tableColumns>
  <tableStyleInfo showFirstColumn="0" showLastColumn="0" showRowStripes="0" showColumnStripes="0"/>
  <extLst>
    <ext xmlns:x14="http://schemas.microsoft.com/office/spreadsheetml/2009/9/main" uri="{504A1905-F514-4f6f-8877-14C23A59335A}">
      <x14:table altText="FY2018 Foundation Formula" altTextSummary="FY2018 Foundation Formula based on Alaska state law AS 14.17.410. This tab focuses on the calculation of the Required Local Effort for the 34 districts that qualify. The final column on this page also shows up on tab one in column C."/>
    </ext>
  </extLst>
</table>
</file>

<file path=xl/tables/table4.xml><?xml version="1.0" encoding="utf-8"?>
<table xmlns="http://schemas.openxmlformats.org/spreadsheetml/2006/main" id="4" name="Table4" displayName="Table4" ref="A2:F57" totalsRowShown="0" headerRowDxfId="8" dataDxfId="6" headerRowBorderDxfId="7">
  <autoFilter ref="A2:F57">
    <filterColumn colId="0" hiddenButton="1"/>
    <filterColumn colId="1" hiddenButton="1"/>
    <filterColumn colId="2" hiddenButton="1"/>
    <filterColumn colId="3" hiddenButton="1"/>
    <filterColumn colId="4" hiddenButton="1"/>
    <filterColumn colId="5" hiddenButton="1"/>
  </autoFilter>
  <tableColumns count="6">
    <tableColumn id="1" name="School District" dataDxfId="5" dataCellStyle="Normal_Sheet1"/>
    <tableColumn id="2" name="FY2005 Basic Need" dataDxfId="4"/>
    <tableColumn id="3" name="Additional Local .002 Mills of Current Full Value" dataDxfId="3"/>
    <tableColumn id="4" name="23% of Basic Need " dataDxfId="2"/>
    <tableColumn id="5" name="Additional Local Contribution [Greater of .002 or 23% subtotal]" dataDxfId="1"/>
    <tableColumn id="6" name="MAXIMUM LOCAL: Required plus additional Local Contribution" dataDxfId="0"/>
  </tableColumns>
  <tableStyleInfo showFirstColumn="0" showLastColumn="0" showRowStripes="1" showColumnStripes="0"/>
  <extLst>
    <ext xmlns:x14="http://schemas.microsoft.com/office/spreadsheetml/2009/9/main" uri="{504A1905-F514-4f6f-8877-14C23A59335A}">
      <x14:table altText="FY2018 Foundation Formula - Additional Revenue" altTextSummary="FY2018 Foundation Formula funding local revenues that are outside of basic need and are capped at a maximum amount based on the formula under state law AS 14.17.410."/>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61"/>
  <sheetViews>
    <sheetView tabSelected="1" zoomScale="85" zoomScaleNormal="85" zoomScaleSheetLayoutView="100" workbookViewId="0">
      <selection sqref="A1:J1"/>
    </sheetView>
  </sheetViews>
  <sheetFormatPr defaultRowHeight="15.75" x14ac:dyDescent="0.25"/>
  <cols>
    <col min="1" max="1" width="16.75" style="3" bestFit="1" customWidth="1"/>
    <col min="2" max="2" width="13.25" style="3" bestFit="1" customWidth="1"/>
    <col min="3" max="3" width="12.125" style="1" customWidth="1"/>
    <col min="4" max="4" width="12.375" style="3" bestFit="1" customWidth="1"/>
    <col min="5" max="5" width="8.25" style="3" bestFit="1" customWidth="1"/>
    <col min="6" max="6" width="17.75" style="3" bestFit="1" customWidth="1"/>
    <col min="7" max="10" width="11.625" style="3" customWidth="1"/>
    <col min="11" max="11" width="7.5" style="6" customWidth="1"/>
    <col min="12" max="16384" width="9" style="6"/>
  </cols>
  <sheetData>
    <row r="1" spans="1:10" ht="48.75" customHeight="1" x14ac:dyDescent="0.25">
      <c r="A1" s="68" t="s">
        <v>88</v>
      </c>
      <c r="B1" s="68"/>
      <c r="C1" s="68"/>
      <c r="D1" s="68"/>
      <c r="E1" s="68"/>
      <c r="F1" s="68"/>
      <c r="G1" s="68"/>
      <c r="H1" s="68"/>
      <c r="I1" s="68"/>
      <c r="J1" s="68"/>
    </row>
    <row r="2" spans="1:10" s="8" customFormat="1" ht="75" customHeight="1" thickBot="1" x14ac:dyDescent="0.25">
      <c r="A2" s="7" t="s">
        <v>44</v>
      </c>
      <c r="B2" s="26" t="s">
        <v>89</v>
      </c>
      <c r="C2" s="27" t="s">
        <v>66</v>
      </c>
      <c r="D2" s="26" t="s">
        <v>65</v>
      </c>
      <c r="E2" s="26" t="s">
        <v>46</v>
      </c>
      <c r="F2" s="26" t="s">
        <v>69</v>
      </c>
      <c r="G2" s="26" t="s">
        <v>70</v>
      </c>
      <c r="H2" s="26" t="s">
        <v>80</v>
      </c>
      <c r="I2" s="26" t="s">
        <v>47</v>
      </c>
      <c r="J2" s="26" t="s">
        <v>90</v>
      </c>
    </row>
    <row r="3" spans="1:10" s="3" customFormat="1" ht="15" x14ac:dyDescent="0.25">
      <c r="A3" s="9" t="s">
        <v>0</v>
      </c>
      <c r="B3" s="28">
        <v>5118485</v>
      </c>
      <c r="C3" s="28">
        <v>0</v>
      </c>
      <c r="D3" s="28">
        <v>333652</v>
      </c>
      <c r="E3" s="10">
        <v>1</v>
      </c>
      <c r="F3" s="28">
        <v>300287</v>
      </c>
      <c r="G3" s="28">
        <v>4818198</v>
      </c>
      <c r="H3" s="28">
        <v>104646</v>
      </c>
      <c r="I3" s="28">
        <v>17897</v>
      </c>
      <c r="J3" s="28">
        <v>4940741</v>
      </c>
    </row>
    <row r="4" spans="1:10" s="3" customFormat="1" ht="15" x14ac:dyDescent="0.25">
      <c r="A4" s="2" t="s">
        <v>1</v>
      </c>
      <c r="B4" s="29">
        <v>1132514</v>
      </c>
      <c r="C4" s="29">
        <v>0</v>
      </c>
      <c r="D4" s="29">
        <v>210234</v>
      </c>
      <c r="E4" s="19">
        <v>1</v>
      </c>
      <c r="F4" s="29">
        <v>189211</v>
      </c>
      <c r="G4" s="29">
        <v>943303</v>
      </c>
      <c r="H4" s="29">
        <v>116768</v>
      </c>
      <c r="I4" s="29">
        <v>3960</v>
      </c>
      <c r="J4" s="29">
        <v>1064031</v>
      </c>
    </row>
    <row r="5" spans="1:10" s="3" customFormat="1" ht="15" x14ac:dyDescent="0.25">
      <c r="A5" s="2" t="s">
        <v>49</v>
      </c>
      <c r="B5" s="29">
        <v>4084949</v>
      </c>
      <c r="C5" s="29">
        <v>384290</v>
      </c>
      <c r="D5" s="29">
        <v>883029.82290000003</v>
      </c>
      <c r="E5" s="19">
        <v>0.34010000000000001</v>
      </c>
      <c r="F5" s="29">
        <v>270287</v>
      </c>
      <c r="G5" s="29">
        <v>3430372</v>
      </c>
      <c r="H5" s="29">
        <v>0</v>
      </c>
      <c r="I5" s="29">
        <v>14283</v>
      </c>
      <c r="J5" s="29">
        <v>3444655</v>
      </c>
    </row>
    <row r="6" spans="1:10" s="3" customFormat="1" ht="15" x14ac:dyDescent="0.25">
      <c r="A6" s="2" t="s">
        <v>2</v>
      </c>
      <c r="B6" s="29">
        <v>306438631</v>
      </c>
      <c r="C6" s="29">
        <v>73751264</v>
      </c>
      <c r="D6" s="29">
        <v>13066686</v>
      </c>
      <c r="E6" s="19">
        <v>0.54200000000000004</v>
      </c>
      <c r="F6" s="29">
        <v>6373929</v>
      </c>
      <c r="G6" s="29">
        <v>226313438</v>
      </c>
      <c r="H6" s="29">
        <v>0</v>
      </c>
      <c r="I6" s="29">
        <v>1071464</v>
      </c>
      <c r="J6" s="29">
        <v>227384902</v>
      </c>
    </row>
    <row r="7" spans="1:10" s="3" customFormat="1" ht="15" x14ac:dyDescent="0.25">
      <c r="A7" s="2" t="s">
        <v>3</v>
      </c>
      <c r="B7" s="29">
        <v>2501150</v>
      </c>
      <c r="C7" s="29">
        <v>0</v>
      </c>
      <c r="D7" s="29">
        <v>1324638</v>
      </c>
      <c r="E7" s="19">
        <v>1</v>
      </c>
      <c r="F7" s="29">
        <v>1192174</v>
      </c>
      <c r="G7" s="29">
        <v>1308976</v>
      </c>
      <c r="H7" s="29">
        <v>0</v>
      </c>
      <c r="I7" s="29">
        <v>8745</v>
      </c>
      <c r="J7" s="29">
        <v>1317721</v>
      </c>
    </row>
    <row r="8" spans="1:10" s="3" customFormat="1" ht="15" x14ac:dyDescent="0.25">
      <c r="A8" s="2" t="s">
        <v>4</v>
      </c>
      <c r="B8" s="29">
        <v>23249009</v>
      </c>
      <c r="C8" s="29">
        <v>0</v>
      </c>
      <c r="D8" s="29">
        <v>7436694</v>
      </c>
      <c r="E8" s="19">
        <v>1</v>
      </c>
      <c r="F8" s="29">
        <v>6693025</v>
      </c>
      <c r="G8" s="29">
        <v>16555984</v>
      </c>
      <c r="H8" s="29">
        <v>0</v>
      </c>
      <c r="I8" s="29">
        <v>81290</v>
      </c>
      <c r="J8" s="29">
        <v>16637274</v>
      </c>
    </row>
    <row r="9" spans="1:10" s="3" customFormat="1" ht="15" x14ac:dyDescent="0.25">
      <c r="A9" s="2" t="s">
        <v>50</v>
      </c>
      <c r="B9" s="29">
        <v>2051192</v>
      </c>
      <c r="C9" s="29">
        <v>600308</v>
      </c>
      <c r="D9" s="29">
        <v>525621.73190000001</v>
      </c>
      <c r="E9" s="19">
        <v>0.64070000000000005</v>
      </c>
      <c r="F9" s="29">
        <v>303089</v>
      </c>
      <c r="G9" s="29">
        <v>1147795</v>
      </c>
      <c r="H9" s="29">
        <v>0</v>
      </c>
      <c r="I9" s="29">
        <v>7172</v>
      </c>
      <c r="J9" s="29">
        <v>1154967</v>
      </c>
    </row>
    <row r="10" spans="1:10" s="3" customFormat="1" ht="15" x14ac:dyDescent="0.25">
      <c r="A10" s="2" t="s">
        <v>5</v>
      </c>
      <c r="B10" s="29">
        <v>2240272</v>
      </c>
      <c r="C10" s="29">
        <v>0</v>
      </c>
      <c r="D10" s="29">
        <v>241943</v>
      </c>
      <c r="E10" s="19">
        <v>1</v>
      </c>
      <c r="F10" s="29">
        <v>217749</v>
      </c>
      <c r="G10" s="29">
        <v>2022523</v>
      </c>
      <c r="H10" s="29">
        <v>0</v>
      </c>
      <c r="I10" s="29">
        <v>7833</v>
      </c>
      <c r="J10" s="29">
        <v>2030356</v>
      </c>
    </row>
    <row r="11" spans="1:10" s="3" customFormat="1" ht="15" x14ac:dyDescent="0.25">
      <c r="A11" s="2" t="s">
        <v>6</v>
      </c>
      <c r="B11" s="29">
        <v>1685890</v>
      </c>
      <c r="C11" s="29">
        <v>0</v>
      </c>
      <c r="D11" s="29">
        <v>160321</v>
      </c>
      <c r="E11" s="19">
        <v>1</v>
      </c>
      <c r="F11" s="29">
        <v>144289</v>
      </c>
      <c r="G11" s="29">
        <v>1541601</v>
      </c>
      <c r="H11" s="29">
        <v>361434</v>
      </c>
      <c r="I11" s="29">
        <v>5895</v>
      </c>
      <c r="J11" s="29">
        <v>1908930</v>
      </c>
    </row>
    <row r="12" spans="1:10" s="3" customFormat="1" ht="15" x14ac:dyDescent="0.25">
      <c r="A12" s="2" t="s">
        <v>7</v>
      </c>
      <c r="B12" s="29">
        <v>6210227</v>
      </c>
      <c r="C12" s="29">
        <v>0</v>
      </c>
      <c r="D12" s="29">
        <v>297239.65659999999</v>
      </c>
      <c r="E12" s="19">
        <v>1</v>
      </c>
      <c r="F12" s="29">
        <v>267516</v>
      </c>
      <c r="G12" s="29">
        <v>5942711</v>
      </c>
      <c r="H12" s="29">
        <v>0</v>
      </c>
      <c r="I12" s="29">
        <v>21714</v>
      </c>
      <c r="J12" s="29">
        <v>5964425</v>
      </c>
    </row>
    <row r="13" spans="1:10" s="3" customFormat="1" ht="15" x14ac:dyDescent="0.25">
      <c r="A13" s="2" t="s">
        <v>22</v>
      </c>
      <c r="B13" s="29">
        <v>3770716</v>
      </c>
      <c r="C13" s="29">
        <v>697681</v>
      </c>
      <c r="D13" s="29">
        <v>25616</v>
      </c>
      <c r="E13" s="19">
        <v>0.50980000000000003</v>
      </c>
      <c r="F13" s="29">
        <v>11753</v>
      </c>
      <c r="G13" s="29">
        <v>3061282</v>
      </c>
      <c r="H13" s="29">
        <v>0</v>
      </c>
      <c r="I13" s="29">
        <v>13184</v>
      </c>
      <c r="J13" s="29">
        <v>3074466</v>
      </c>
    </row>
    <row r="14" spans="1:10" s="3" customFormat="1" ht="15" x14ac:dyDescent="0.25">
      <c r="A14" s="2" t="s">
        <v>23</v>
      </c>
      <c r="B14" s="29">
        <v>4129932</v>
      </c>
      <c r="C14" s="29">
        <v>383790</v>
      </c>
      <c r="D14" s="29">
        <v>289944</v>
      </c>
      <c r="E14" s="19">
        <v>0.35630000000000001</v>
      </c>
      <c r="F14" s="29">
        <v>92976</v>
      </c>
      <c r="G14" s="29">
        <v>3653166</v>
      </c>
      <c r="H14" s="29">
        <v>0</v>
      </c>
      <c r="I14" s="29">
        <v>14440</v>
      </c>
      <c r="J14" s="29">
        <v>3667606</v>
      </c>
    </row>
    <row r="15" spans="1:10" s="3" customFormat="1" ht="15" x14ac:dyDescent="0.25">
      <c r="A15" s="2" t="s">
        <v>8</v>
      </c>
      <c r="B15" s="29">
        <v>7986200</v>
      </c>
      <c r="C15" s="29">
        <v>0</v>
      </c>
      <c r="D15" s="29">
        <v>27789</v>
      </c>
      <c r="E15" s="19">
        <v>1</v>
      </c>
      <c r="F15" s="29">
        <v>25010</v>
      </c>
      <c r="G15" s="29">
        <v>7961190</v>
      </c>
      <c r="H15" s="29">
        <v>0</v>
      </c>
      <c r="I15" s="29">
        <v>27924</v>
      </c>
      <c r="J15" s="29">
        <v>7989114</v>
      </c>
    </row>
    <row r="16" spans="1:10" s="3" customFormat="1" ht="15" x14ac:dyDescent="0.25">
      <c r="A16" s="2" t="s">
        <v>61</v>
      </c>
      <c r="B16" s="29">
        <v>5023533</v>
      </c>
      <c r="C16" s="29">
        <v>564194</v>
      </c>
      <c r="D16" s="29">
        <v>18187</v>
      </c>
      <c r="E16" s="19">
        <v>0.44180000000000003</v>
      </c>
      <c r="F16" s="29">
        <v>7232</v>
      </c>
      <c r="G16" s="29">
        <v>4452107</v>
      </c>
      <c r="H16" s="29">
        <v>0</v>
      </c>
      <c r="I16" s="29">
        <v>17565</v>
      </c>
      <c r="J16" s="29">
        <v>4469672</v>
      </c>
    </row>
    <row r="17" spans="1:10" s="3" customFormat="1" ht="15" x14ac:dyDescent="0.25">
      <c r="A17" s="2" t="s">
        <v>24</v>
      </c>
      <c r="B17" s="29">
        <v>4978002</v>
      </c>
      <c r="C17" s="29">
        <v>569155</v>
      </c>
      <c r="D17" s="29">
        <v>578727</v>
      </c>
      <c r="E17" s="19">
        <v>0.51229999999999998</v>
      </c>
      <c r="F17" s="29">
        <v>266834</v>
      </c>
      <c r="G17" s="29">
        <v>4142013</v>
      </c>
      <c r="H17" s="29">
        <v>0</v>
      </c>
      <c r="I17" s="29">
        <v>17406</v>
      </c>
      <c r="J17" s="29">
        <v>4159419</v>
      </c>
    </row>
    <row r="18" spans="1:10" s="3" customFormat="1" ht="15" x14ac:dyDescent="0.25">
      <c r="A18" s="2" t="s">
        <v>48</v>
      </c>
      <c r="B18" s="29">
        <v>99660823</v>
      </c>
      <c r="C18" s="29">
        <v>20265902</v>
      </c>
      <c r="D18" s="29">
        <v>13257067.41</v>
      </c>
      <c r="E18" s="19">
        <v>0.54400000000000004</v>
      </c>
      <c r="F18" s="29">
        <v>6490660</v>
      </c>
      <c r="G18" s="29">
        <v>72904261</v>
      </c>
      <c r="H18" s="29">
        <v>0</v>
      </c>
      <c r="I18" s="29">
        <v>348464</v>
      </c>
      <c r="J18" s="29">
        <v>73252725</v>
      </c>
    </row>
    <row r="19" spans="1:10" s="3" customFormat="1" ht="15" x14ac:dyDescent="0.25">
      <c r="A19" s="2" t="s">
        <v>25</v>
      </c>
      <c r="B19" s="29">
        <v>15086926</v>
      </c>
      <c r="C19" s="29">
        <v>73143</v>
      </c>
      <c r="D19" s="29">
        <v>1580</v>
      </c>
      <c r="E19" s="19">
        <v>4.7600000000000003E-2</v>
      </c>
      <c r="F19" s="29">
        <v>68</v>
      </c>
      <c r="G19" s="29">
        <v>15013715</v>
      </c>
      <c r="H19" s="29">
        <v>919767</v>
      </c>
      <c r="I19" s="29">
        <v>52751</v>
      </c>
      <c r="J19" s="29">
        <v>15986233</v>
      </c>
    </row>
    <row r="20" spans="1:10" s="3" customFormat="1" ht="15" x14ac:dyDescent="0.25">
      <c r="A20" s="2" t="s">
        <v>51</v>
      </c>
      <c r="B20" s="29">
        <v>2555604</v>
      </c>
      <c r="C20" s="29">
        <v>834746</v>
      </c>
      <c r="D20" s="29">
        <v>5834</v>
      </c>
      <c r="E20" s="19">
        <v>0.6018</v>
      </c>
      <c r="F20" s="29">
        <v>3160</v>
      </c>
      <c r="G20" s="29">
        <v>1717698</v>
      </c>
      <c r="H20" s="29">
        <v>0</v>
      </c>
      <c r="I20" s="29">
        <v>8936</v>
      </c>
      <c r="J20" s="29">
        <v>1726634</v>
      </c>
    </row>
    <row r="21" spans="1:10" s="3" customFormat="1" ht="15" x14ac:dyDescent="0.25">
      <c r="A21" s="2" t="s">
        <v>26</v>
      </c>
      <c r="B21" s="29">
        <v>1705612</v>
      </c>
      <c r="C21" s="29">
        <v>122834</v>
      </c>
      <c r="D21" s="29">
        <v>587264</v>
      </c>
      <c r="E21" s="19">
        <v>0.2142</v>
      </c>
      <c r="F21" s="29">
        <v>113213</v>
      </c>
      <c r="G21" s="29">
        <v>1469565</v>
      </c>
      <c r="H21" s="29">
        <v>0</v>
      </c>
      <c r="I21" s="29">
        <v>5964</v>
      </c>
      <c r="J21" s="29">
        <v>1475529</v>
      </c>
    </row>
    <row r="22" spans="1:10" s="3" customFormat="1" ht="15" x14ac:dyDescent="0.25">
      <c r="A22" s="2" t="s">
        <v>27</v>
      </c>
      <c r="B22" s="29">
        <v>750372</v>
      </c>
      <c r="C22" s="29">
        <v>32726</v>
      </c>
      <c r="D22" s="29">
        <v>308639</v>
      </c>
      <c r="E22" s="19">
        <v>0.2321</v>
      </c>
      <c r="F22" s="29">
        <v>64472</v>
      </c>
      <c r="G22" s="29">
        <v>653174</v>
      </c>
      <c r="H22" s="29">
        <v>111203</v>
      </c>
      <c r="I22" s="29">
        <v>2624</v>
      </c>
      <c r="J22" s="29">
        <v>767001</v>
      </c>
    </row>
    <row r="23" spans="1:10" s="3" customFormat="1" ht="15" x14ac:dyDescent="0.25">
      <c r="A23" s="2" t="s">
        <v>9</v>
      </c>
      <c r="B23" s="29">
        <v>4374473</v>
      </c>
      <c r="C23" s="29">
        <v>0</v>
      </c>
      <c r="D23" s="29">
        <v>687379.25670000003</v>
      </c>
      <c r="E23" s="19">
        <v>1</v>
      </c>
      <c r="F23" s="29">
        <v>618641</v>
      </c>
      <c r="G23" s="29">
        <v>3755832</v>
      </c>
      <c r="H23" s="29">
        <v>482172</v>
      </c>
      <c r="I23" s="29">
        <v>15295</v>
      </c>
      <c r="J23" s="29">
        <v>4253299</v>
      </c>
    </row>
    <row r="24" spans="1:10" s="3" customFormat="1" ht="15" x14ac:dyDescent="0.25">
      <c r="A24" s="2" t="s">
        <v>52</v>
      </c>
      <c r="B24" s="29">
        <v>34844977</v>
      </c>
      <c r="C24" s="29">
        <v>10857132</v>
      </c>
      <c r="D24" s="29">
        <v>0</v>
      </c>
      <c r="E24" s="19">
        <v>0.5716</v>
      </c>
      <c r="F24" s="29">
        <v>0</v>
      </c>
      <c r="G24" s="29">
        <v>23987845</v>
      </c>
      <c r="H24" s="29">
        <v>0</v>
      </c>
      <c r="I24" s="29">
        <v>121836</v>
      </c>
      <c r="J24" s="29">
        <v>24109681</v>
      </c>
    </row>
    <row r="25" spans="1:10" s="3" customFormat="1" ht="15" x14ac:dyDescent="0.25">
      <c r="A25" s="2" t="s">
        <v>28</v>
      </c>
      <c r="B25" s="29">
        <v>1399341</v>
      </c>
      <c r="C25" s="29">
        <v>74734</v>
      </c>
      <c r="D25" s="29">
        <v>470913</v>
      </c>
      <c r="E25" s="19">
        <v>0.2586</v>
      </c>
      <c r="F25" s="29">
        <v>109600</v>
      </c>
      <c r="G25" s="29">
        <v>1215007</v>
      </c>
      <c r="H25" s="29">
        <v>0</v>
      </c>
      <c r="I25" s="29">
        <v>4893</v>
      </c>
      <c r="J25" s="29">
        <v>1219900</v>
      </c>
    </row>
    <row r="26" spans="1:10" s="3" customFormat="1" ht="15" x14ac:dyDescent="0.25">
      <c r="A26" s="2" t="s">
        <v>21</v>
      </c>
      <c r="B26" s="29">
        <v>3845808</v>
      </c>
      <c r="C26" s="29">
        <v>0</v>
      </c>
      <c r="D26" s="29">
        <v>1456635</v>
      </c>
      <c r="E26" s="19">
        <v>1</v>
      </c>
      <c r="F26" s="29">
        <v>1310972</v>
      </c>
      <c r="G26" s="29">
        <v>2534836</v>
      </c>
      <c r="H26" s="29">
        <v>0</v>
      </c>
      <c r="I26" s="29">
        <v>13447</v>
      </c>
      <c r="J26" s="29">
        <v>2548283</v>
      </c>
    </row>
    <row r="27" spans="1:10" s="3" customFormat="1" ht="15" x14ac:dyDescent="0.25">
      <c r="A27" s="2" t="s">
        <v>53</v>
      </c>
      <c r="B27" s="29">
        <v>65028154</v>
      </c>
      <c r="C27" s="29">
        <v>18787851</v>
      </c>
      <c r="D27" s="29">
        <v>0</v>
      </c>
      <c r="E27" s="19">
        <v>0.54930000000000001</v>
      </c>
      <c r="F27" s="29">
        <v>0</v>
      </c>
      <c r="G27" s="29">
        <v>46240303</v>
      </c>
      <c r="H27" s="29">
        <v>0</v>
      </c>
      <c r="I27" s="29">
        <v>227371</v>
      </c>
      <c r="J27" s="29">
        <v>46467674</v>
      </c>
    </row>
    <row r="28" spans="1:10" s="3" customFormat="1" ht="15" x14ac:dyDescent="0.25">
      <c r="A28" s="2" t="s">
        <v>54</v>
      </c>
      <c r="B28" s="29">
        <v>15871490</v>
      </c>
      <c r="C28" s="29">
        <v>4391848</v>
      </c>
      <c r="D28" s="29">
        <v>8802</v>
      </c>
      <c r="E28" s="19">
        <v>0.57450000000000001</v>
      </c>
      <c r="F28" s="29">
        <v>4551</v>
      </c>
      <c r="G28" s="29">
        <v>11475091</v>
      </c>
      <c r="H28" s="29">
        <v>0</v>
      </c>
      <c r="I28" s="29">
        <v>55495</v>
      </c>
      <c r="J28" s="29">
        <v>11530586</v>
      </c>
    </row>
    <row r="29" spans="1:10" s="3" customFormat="1" ht="15" x14ac:dyDescent="0.25">
      <c r="A29" s="2" t="s">
        <v>29</v>
      </c>
      <c r="B29" s="29">
        <v>1508890</v>
      </c>
      <c r="C29" s="29">
        <v>123135</v>
      </c>
      <c r="D29" s="29">
        <v>491472.63</v>
      </c>
      <c r="E29" s="19">
        <v>0.37630000000000002</v>
      </c>
      <c r="F29" s="29">
        <v>166447</v>
      </c>
      <c r="G29" s="29">
        <v>1219308</v>
      </c>
      <c r="H29" s="29">
        <v>87848</v>
      </c>
      <c r="I29" s="29">
        <v>5276</v>
      </c>
      <c r="J29" s="29">
        <v>1312432</v>
      </c>
    </row>
    <row r="30" spans="1:10" s="3" customFormat="1" ht="15" x14ac:dyDescent="0.25">
      <c r="A30" s="2" t="s">
        <v>55</v>
      </c>
      <c r="B30" s="29">
        <v>20031898</v>
      </c>
      <c r="C30" s="29">
        <v>3863605</v>
      </c>
      <c r="D30" s="29">
        <v>2139250</v>
      </c>
      <c r="E30" s="19">
        <v>0.45829999999999999</v>
      </c>
      <c r="F30" s="29">
        <v>882376</v>
      </c>
      <c r="G30" s="29">
        <v>15285917</v>
      </c>
      <c r="H30" s="29">
        <v>0</v>
      </c>
      <c r="I30" s="29">
        <v>70042</v>
      </c>
      <c r="J30" s="29">
        <v>15355959</v>
      </c>
    </row>
    <row r="31" spans="1:10" s="3" customFormat="1" ht="15" x14ac:dyDescent="0.25">
      <c r="A31" s="2" t="s">
        <v>10</v>
      </c>
      <c r="B31" s="29">
        <v>5953101</v>
      </c>
      <c r="C31" s="29">
        <v>0</v>
      </c>
      <c r="D31" s="29">
        <v>1525909</v>
      </c>
      <c r="E31" s="19">
        <v>1</v>
      </c>
      <c r="F31" s="29">
        <v>1373318</v>
      </c>
      <c r="G31" s="29">
        <v>4579783</v>
      </c>
      <c r="H31" s="29">
        <v>0</v>
      </c>
      <c r="I31" s="29">
        <v>20815</v>
      </c>
      <c r="J31" s="29">
        <v>4600598</v>
      </c>
    </row>
    <row r="32" spans="1:10" s="3" customFormat="1" ht="15" x14ac:dyDescent="0.25">
      <c r="A32" s="2" t="s">
        <v>56</v>
      </c>
      <c r="B32" s="29">
        <v>6633781</v>
      </c>
      <c r="C32" s="29">
        <v>247911</v>
      </c>
      <c r="D32" s="29">
        <v>1533602.5549999999</v>
      </c>
      <c r="E32" s="19">
        <v>0.19040000000000001</v>
      </c>
      <c r="F32" s="29">
        <v>262798</v>
      </c>
      <c r="G32" s="29">
        <v>6123072</v>
      </c>
      <c r="H32" s="29">
        <v>0</v>
      </c>
      <c r="I32" s="29">
        <v>23195</v>
      </c>
      <c r="J32" s="29">
        <v>6146267</v>
      </c>
    </row>
    <row r="33" spans="1:10" s="3" customFormat="1" ht="15" x14ac:dyDescent="0.25">
      <c r="A33" s="2" t="s">
        <v>11</v>
      </c>
      <c r="B33" s="29">
        <v>47349657</v>
      </c>
      <c r="C33" s="29">
        <v>0</v>
      </c>
      <c r="D33" s="29">
        <v>11510590</v>
      </c>
      <c r="E33" s="19">
        <v>1</v>
      </c>
      <c r="F33" s="29">
        <v>10359531</v>
      </c>
      <c r="G33" s="29">
        <v>36990126</v>
      </c>
      <c r="H33" s="29">
        <v>999855</v>
      </c>
      <c r="I33" s="29">
        <v>165558</v>
      </c>
      <c r="J33" s="29">
        <v>38155539</v>
      </c>
    </row>
    <row r="34" spans="1:10" s="3" customFormat="1" ht="15" x14ac:dyDescent="0.25">
      <c r="A34" s="2" t="s">
        <v>12</v>
      </c>
      <c r="B34" s="29">
        <v>24545023</v>
      </c>
      <c r="C34" s="29">
        <v>0</v>
      </c>
      <c r="D34" s="29">
        <v>7340406</v>
      </c>
      <c r="E34" s="19">
        <v>1</v>
      </c>
      <c r="F34" s="29">
        <v>6606365</v>
      </c>
      <c r="G34" s="29">
        <v>17938658</v>
      </c>
      <c r="H34" s="29">
        <v>0</v>
      </c>
      <c r="I34" s="29">
        <v>85822</v>
      </c>
      <c r="J34" s="29">
        <v>18024480</v>
      </c>
    </row>
    <row r="35" spans="1:10" s="3" customFormat="1" ht="15" x14ac:dyDescent="0.25">
      <c r="A35" s="2" t="s">
        <v>57</v>
      </c>
      <c r="B35" s="29">
        <v>95633183</v>
      </c>
      <c r="C35" s="29">
        <v>14190111</v>
      </c>
      <c r="D35" s="29">
        <v>0</v>
      </c>
      <c r="E35" s="19">
        <v>0.4153</v>
      </c>
      <c r="F35" s="29">
        <v>0</v>
      </c>
      <c r="G35" s="29">
        <v>81443072</v>
      </c>
      <c r="H35" s="29">
        <v>0</v>
      </c>
      <c r="I35" s="29">
        <v>334382</v>
      </c>
      <c r="J35" s="29">
        <v>81777454</v>
      </c>
    </row>
    <row r="36" spans="1:10" s="3" customFormat="1" ht="15" x14ac:dyDescent="0.25">
      <c r="A36" s="2" t="s">
        <v>30</v>
      </c>
      <c r="B36" s="29">
        <v>4061960</v>
      </c>
      <c r="C36" s="29">
        <v>73183</v>
      </c>
      <c r="D36" s="29">
        <v>0</v>
      </c>
      <c r="E36" s="19">
        <v>1</v>
      </c>
      <c r="F36" s="29">
        <v>0</v>
      </c>
      <c r="G36" s="29">
        <v>3988777</v>
      </c>
      <c r="H36" s="29">
        <v>0</v>
      </c>
      <c r="I36" s="29">
        <v>14203</v>
      </c>
      <c r="J36" s="29">
        <v>4002980</v>
      </c>
    </row>
    <row r="37" spans="1:10" s="3" customFormat="1" ht="15" x14ac:dyDescent="0.25">
      <c r="A37" s="2" t="s">
        <v>31</v>
      </c>
      <c r="B37" s="29">
        <v>6881572</v>
      </c>
      <c r="C37" s="29">
        <v>808454</v>
      </c>
      <c r="D37" s="29">
        <v>93604</v>
      </c>
      <c r="E37" s="19">
        <v>0.4945</v>
      </c>
      <c r="F37" s="29">
        <v>41658</v>
      </c>
      <c r="G37" s="29">
        <v>6031460</v>
      </c>
      <c r="H37" s="29">
        <v>0</v>
      </c>
      <c r="I37" s="29">
        <v>24061</v>
      </c>
      <c r="J37" s="29">
        <v>6055521</v>
      </c>
    </row>
    <row r="38" spans="1:10" s="3" customFormat="1" ht="15" x14ac:dyDescent="0.25">
      <c r="A38" s="2" t="s">
        <v>58</v>
      </c>
      <c r="B38" s="29">
        <v>19818656</v>
      </c>
      <c r="C38" s="29">
        <v>8546346</v>
      </c>
      <c r="D38" s="29">
        <v>6294261.3866999997</v>
      </c>
      <c r="E38" s="19">
        <v>0.36220000000000002</v>
      </c>
      <c r="F38" s="29">
        <v>2051803</v>
      </c>
      <c r="G38" s="29">
        <v>9220507</v>
      </c>
      <c r="H38" s="29">
        <v>0</v>
      </c>
      <c r="I38" s="29">
        <v>69296</v>
      </c>
      <c r="J38" s="29">
        <v>9289803</v>
      </c>
    </row>
    <row r="39" spans="1:10" s="3" customFormat="1" ht="15" x14ac:dyDescent="0.25">
      <c r="A39" s="2" t="s">
        <v>59</v>
      </c>
      <c r="B39" s="29">
        <v>24783708</v>
      </c>
      <c r="C39" s="29">
        <v>1526651</v>
      </c>
      <c r="D39" s="29">
        <v>6419462</v>
      </c>
      <c r="E39" s="19">
        <v>0.39200000000000002</v>
      </c>
      <c r="F39" s="29">
        <v>2264786</v>
      </c>
      <c r="G39" s="29">
        <v>20992271</v>
      </c>
      <c r="H39" s="29">
        <v>0</v>
      </c>
      <c r="I39" s="29">
        <v>86656</v>
      </c>
      <c r="J39" s="29">
        <v>21078927</v>
      </c>
    </row>
    <row r="40" spans="1:10" s="3" customFormat="1" ht="15" x14ac:dyDescent="0.25">
      <c r="A40" s="2" t="s">
        <v>32</v>
      </c>
      <c r="B40" s="29">
        <v>303389</v>
      </c>
      <c r="C40" s="29">
        <v>52121</v>
      </c>
      <c r="D40" s="29">
        <v>0</v>
      </c>
      <c r="E40" s="19">
        <v>1</v>
      </c>
      <c r="F40" s="29">
        <v>0</v>
      </c>
      <c r="G40" s="29">
        <v>251268</v>
      </c>
      <c r="H40" s="29">
        <v>152554</v>
      </c>
      <c r="I40" s="29">
        <v>1061</v>
      </c>
      <c r="J40" s="29">
        <v>404883</v>
      </c>
    </row>
    <row r="41" spans="1:10" s="3" customFormat="1" ht="15" x14ac:dyDescent="0.25">
      <c r="A41" s="2" t="s">
        <v>33</v>
      </c>
      <c r="B41" s="29">
        <v>4863922</v>
      </c>
      <c r="C41" s="29">
        <v>986492</v>
      </c>
      <c r="D41" s="29">
        <v>0</v>
      </c>
      <c r="E41" s="19">
        <v>0.58420000000000005</v>
      </c>
      <c r="F41" s="29">
        <v>0</v>
      </c>
      <c r="G41" s="29">
        <v>3877430</v>
      </c>
      <c r="H41" s="29">
        <v>0</v>
      </c>
      <c r="I41" s="29">
        <v>17007</v>
      </c>
      <c r="J41" s="29">
        <v>3894437</v>
      </c>
    </row>
    <row r="42" spans="1:10" s="3" customFormat="1" ht="15" x14ac:dyDescent="0.25">
      <c r="A42" s="2" t="s">
        <v>13</v>
      </c>
      <c r="B42" s="29">
        <v>1730048</v>
      </c>
      <c r="C42" s="29">
        <v>0</v>
      </c>
      <c r="D42" s="29">
        <v>607304</v>
      </c>
      <c r="E42" s="19">
        <v>1</v>
      </c>
      <c r="F42" s="29">
        <v>546574</v>
      </c>
      <c r="G42" s="29">
        <v>1183474</v>
      </c>
      <c r="H42" s="29">
        <v>0</v>
      </c>
      <c r="I42" s="29">
        <v>6049</v>
      </c>
      <c r="J42" s="29">
        <v>1189523</v>
      </c>
    </row>
    <row r="43" spans="1:10" s="3" customFormat="1" ht="15" x14ac:dyDescent="0.25">
      <c r="A43" s="2" t="s">
        <v>64</v>
      </c>
      <c r="B43" s="29">
        <v>1872682</v>
      </c>
      <c r="C43" s="29">
        <v>18789</v>
      </c>
      <c r="D43" s="29">
        <v>1370</v>
      </c>
      <c r="E43" s="19">
        <v>0.90380000000000005</v>
      </c>
      <c r="F43" s="29">
        <v>1114</v>
      </c>
      <c r="G43" s="29">
        <v>1852779</v>
      </c>
      <c r="H43" s="29">
        <v>0</v>
      </c>
      <c r="I43" s="29">
        <v>6548</v>
      </c>
      <c r="J43" s="29">
        <v>1859327</v>
      </c>
    </row>
    <row r="44" spans="1:10" s="3" customFormat="1" ht="15" x14ac:dyDescent="0.25">
      <c r="A44" s="2" t="s">
        <v>60</v>
      </c>
      <c r="B44" s="29">
        <v>10159553</v>
      </c>
      <c r="C44" s="29">
        <v>2737156</v>
      </c>
      <c r="D44" s="29">
        <v>17582</v>
      </c>
      <c r="E44" s="19">
        <v>0.56620000000000004</v>
      </c>
      <c r="F44" s="29">
        <v>8959</v>
      </c>
      <c r="G44" s="29">
        <v>7413438</v>
      </c>
      <c r="H44" s="29">
        <v>0</v>
      </c>
      <c r="I44" s="29">
        <v>35523</v>
      </c>
      <c r="J44" s="29">
        <v>7448961</v>
      </c>
    </row>
    <row r="45" spans="1:10" s="3" customFormat="1" ht="15" x14ac:dyDescent="0.25">
      <c r="A45" s="2" t="s">
        <v>34</v>
      </c>
      <c r="B45" s="29">
        <v>1156355</v>
      </c>
      <c r="C45" s="29">
        <v>462878</v>
      </c>
      <c r="D45" s="29">
        <v>0</v>
      </c>
      <c r="E45" s="19">
        <v>0.54990000000000006</v>
      </c>
      <c r="F45" s="29">
        <v>0</v>
      </c>
      <c r="G45" s="29">
        <v>693477</v>
      </c>
      <c r="H45" s="29">
        <v>127005</v>
      </c>
      <c r="I45" s="29">
        <v>4043</v>
      </c>
      <c r="J45" s="29">
        <v>824525</v>
      </c>
    </row>
    <row r="46" spans="1:10" s="3" customFormat="1" ht="15" x14ac:dyDescent="0.25">
      <c r="A46" s="2" t="s">
        <v>14</v>
      </c>
      <c r="B46" s="29">
        <v>2817992</v>
      </c>
      <c r="C46" s="29">
        <v>0</v>
      </c>
      <c r="D46" s="29">
        <v>38488</v>
      </c>
      <c r="E46" s="19">
        <v>1</v>
      </c>
      <c r="F46" s="29">
        <v>34639</v>
      </c>
      <c r="G46" s="29">
        <v>2783353</v>
      </c>
      <c r="H46" s="29">
        <v>248529</v>
      </c>
      <c r="I46" s="29">
        <v>9853</v>
      </c>
      <c r="J46" s="29">
        <v>3041735</v>
      </c>
    </row>
    <row r="47" spans="1:10" s="3" customFormat="1" ht="15" x14ac:dyDescent="0.25">
      <c r="A47" s="2" t="s">
        <v>15</v>
      </c>
      <c r="B47" s="29">
        <v>9176299</v>
      </c>
      <c r="C47" s="29">
        <v>0</v>
      </c>
      <c r="D47" s="29">
        <v>2724277</v>
      </c>
      <c r="E47" s="19">
        <v>1</v>
      </c>
      <c r="F47" s="29">
        <v>2451849</v>
      </c>
      <c r="G47" s="29">
        <v>6724450</v>
      </c>
      <c r="H47" s="29">
        <v>0</v>
      </c>
      <c r="I47" s="29">
        <v>32085</v>
      </c>
      <c r="J47" s="29">
        <v>6756535</v>
      </c>
    </row>
    <row r="48" spans="1:10" s="3" customFormat="1" ht="15" x14ac:dyDescent="0.25">
      <c r="A48" s="2" t="s">
        <v>19</v>
      </c>
      <c r="B48" s="29">
        <v>1088310</v>
      </c>
      <c r="C48" s="29">
        <v>22692</v>
      </c>
      <c r="D48" s="29">
        <v>71893</v>
      </c>
      <c r="E48" s="19">
        <v>0.2039</v>
      </c>
      <c r="F48" s="29">
        <v>13193</v>
      </c>
      <c r="G48" s="29">
        <v>1052425</v>
      </c>
      <c r="H48" s="29">
        <v>0</v>
      </c>
      <c r="I48" s="29">
        <v>3805</v>
      </c>
      <c r="J48" s="29">
        <v>1056230</v>
      </c>
    </row>
    <row r="49" spans="1:10" s="3" customFormat="1" ht="15" x14ac:dyDescent="0.25">
      <c r="A49" s="2" t="s">
        <v>35</v>
      </c>
      <c r="B49" s="29">
        <v>3733741</v>
      </c>
      <c r="C49" s="29">
        <v>1417911</v>
      </c>
      <c r="D49" s="29">
        <v>11786</v>
      </c>
      <c r="E49" s="19">
        <v>0.61550000000000005</v>
      </c>
      <c r="F49" s="29">
        <v>6529</v>
      </c>
      <c r="G49" s="29">
        <v>2309301</v>
      </c>
      <c r="H49" s="29">
        <v>85336</v>
      </c>
      <c r="I49" s="29">
        <v>13055</v>
      </c>
      <c r="J49" s="29">
        <v>2407692</v>
      </c>
    </row>
    <row r="50" spans="1:10" s="3" customFormat="1" ht="15" x14ac:dyDescent="0.25">
      <c r="A50" s="2" t="s">
        <v>36</v>
      </c>
      <c r="B50" s="29">
        <v>6448042</v>
      </c>
      <c r="C50" s="29">
        <v>2725788</v>
      </c>
      <c r="D50" s="29">
        <v>2550</v>
      </c>
      <c r="E50" s="19">
        <v>0.54520000000000002</v>
      </c>
      <c r="F50" s="29">
        <v>1251</v>
      </c>
      <c r="G50" s="29">
        <v>3721003</v>
      </c>
      <c r="H50" s="29">
        <v>234029</v>
      </c>
      <c r="I50" s="29">
        <v>22546</v>
      </c>
      <c r="J50" s="29">
        <v>3977578</v>
      </c>
    </row>
    <row r="51" spans="1:10" s="3" customFormat="1" ht="15" x14ac:dyDescent="0.25">
      <c r="A51" s="2" t="s">
        <v>37</v>
      </c>
      <c r="B51" s="29">
        <v>2864668</v>
      </c>
      <c r="C51" s="29">
        <v>584754</v>
      </c>
      <c r="D51" s="29">
        <v>6777</v>
      </c>
      <c r="E51" s="19">
        <v>0.65210000000000001</v>
      </c>
      <c r="F51" s="29">
        <v>3977</v>
      </c>
      <c r="G51" s="29">
        <v>2275937</v>
      </c>
      <c r="H51" s="29">
        <v>0</v>
      </c>
      <c r="I51" s="29">
        <v>10016</v>
      </c>
      <c r="J51" s="29">
        <v>2285953</v>
      </c>
    </row>
    <row r="52" spans="1:10" s="3" customFormat="1" ht="15" x14ac:dyDescent="0.25">
      <c r="A52" s="2" t="s">
        <v>38</v>
      </c>
      <c r="B52" s="29">
        <v>1312809</v>
      </c>
      <c r="C52" s="29">
        <v>194304</v>
      </c>
      <c r="D52" s="29">
        <v>195683</v>
      </c>
      <c r="E52" s="19">
        <v>0.44819999999999999</v>
      </c>
      <c r="F52" s="29">
        <v>78935</v>
      </c>
      <c r="G52" s="29">
        <v>1039570</v>
      </c>
      <c r="H52" s="29">
        <v>80239</v>
      </c>
      <c r="I52" s="29">
        <v>4590</v>
      </c>
      <c r="J52" s="29">
        <v>1124399</v>
      </c>
    </row>
    <row r="53" spans="1:10" s="3" customFormat="1" ht="15" x14ac:dyDescent="0.25">
      <c r="A53" s="2" t="s">
        <v>17</v>
      </c>
      <c r="B53" s="29">
        <v>5062017</v>
      </c>
      <c r="C53" s="29">
        <v>0</v>
      </c>
      <c r="D53" s="29">
        <v>1333425</v>
      </c>
      <c r="E53" s="19">
        <v>1</v>
      </c>
      <c r="F53" s="29">
        <v>1200083</v>
      </c>
      <c r="G53" s="29">
        <v>3861934</v>
      </c>
      <c r="H53" s="29">
        <v>574889</v>
      </c>
      <c r="I53" s="29">
        <v>17699</v>
      </c>
      <c r="J53" s="29">
        <v>4454522</v>
      </c>
    </row>
    <row r="54" spans="1:10" s="3" customFormat="1" ht="15" x14ac:dyDescent="0.25">
      <c r="A54" s="2" t="s">
        <v>18</v>
      </c>
      <c r="B54" s="29">
        <v>11134543</v>
      </c>
      <c r="C54" s="29">
        <v>0</v>
      </c>
      <c r="D54" s="29">
        <v>1350934</v>
      </c>
      <c r="E54" s="19">
        <v>1</v>
      </c>
      <c r="F54" s="29">
        <v>1215841</v>
      </c>
      <c r="G54" s="29">
        <v>9918702</v>
      </c>
      <c r="H54" s="29">
        <v>0</v>
      </c>
      <c r="I54" s="29">
        <v>38932</v>
      </c>
      <c r="J54" s="29">
        <v>9957634</v>
      </c>
    </row>
    <row r="55" spans="1:10" s="3" customFormat="1" ht="15" x14ac:dyDescent="0.25">
      <c r="A55" s="2" t="s">
        <v>20</v>
      </c>
      <c r="B55" s="29">
        <v>5848860</v>
      </c>
      <c r="C55" s="29">
        <v>0</v>
      </c>
      <c r="D55" s="29">
        <v>1786725</v>
      </c>
      <c r="E55" s="19">
        <v>1</v>
      </c>
      <c r="F55" s="29">
        <v>1608053</v>
      </c>
      <c r="G55" s="29">
        <v>4240807</v>
      </c>
      <c r="H55" s="29">
        <v>0</v>
      </c>
      <c r="I55" s="29">
        <v>20451</v>
      </c>
      <c r="J55" s="29">
        <v>4261258</v>
      </c>
    </row>
    <row r="56" spans="1:10" s="3" customFormat="1" ht="15" x14ac:dyDescent="0.25">
      <c r="A56" s="2" t="s">
        <v>62</v>
      </c>
      <c r="B56" s="29">
        <v>2423221</v>
      </c>
      <c r="C56" s="29">
        <v>0</v>
      </c>
      <c r="D56" s="29">
        <v>890057.28</v>
      </c>
      <c r="E56" s="19">
        <v>1</v>
      </c>
      <c r="F56" s="29">
        <v>801052</v>
      </c>
      <c r="G56" s="29">
        <v>1622169</v>
      </c>
      <c r="H56" s="29">
        <v>0</v>
      </c>
      <c r="I56" s="29">
        <v>8473</v>
      </c>
      <c r="J56" s="29">
        <v>1630642</v>
      </c>
    </row>
    <row r="57" spans="1:10" s="3" customFormat="1" ht="15" x14ac:dyDescent="0.25">
      <c r="A57" s="30" t="s">
        <v>45</v>
      </c>
      <c r="B57" s="31">
        <f>SUBTOTAL(109,B3:B56)</f>
        <v>954922162</v>
      </c>
      <c r="C57" s="31">
        <f t="shared" ref="C57:I57" si="0">SUBTOTAL(109,C3:C56)</f>
        <v>170973879</v>
      </c>
      <c r="D57" s="31">
        <f t="shared" si="0"/>
        <v>88591844.729800001</v>
      </c>
      <c r="E57" s="31"/>
      <c r="F57" s="31">
        <f t="shared" si="0"/>
        <v>57051829</v>
      </c>
      <c r="G57" s="31">
        <f t="shared" si="0"/>
        <v>726896454</v>
      </c>
      <c r="H57" s="31">
        <f t="shared" si="0"/>
        <v>4686274</v>
      </c>
      <c r="I57" s="31">
        <f t="shared" si="0"/>
        <v>3338890</v>
      </c>
      <c r="J57" s="31">
        <f>SUBTOTAL(109,J3:J56)+23683322</f>
        <v>758604940</v>
      </c>
    </row>
    <row r="58" spans="1:10" s="3" customFormat="1" ht="8.25" customHeight="1" x14ac:dyDescent="0.25">
      <c r="A58" s="32" t="s">
        <v>71</v>
      </c>
      <c r="B58" s="31"/>
      <c r="C58" s="31"/>
      <c r="D58" s="31"/>
      <c r="E58" s="31"/>
      <c r="F58" s="31"/>
      <c r="G58" s="31"/>
      <c r="H58" s="31"/>
      <c r="I58" s="31"/>
      <c r="J58" s="31"/>
    </row>
    <row r="59" spans="1:10" x14ac:dyDescent="0.25">
      <c r="A59" s="3" t="s">
        <v>91</v>
      </c>
      <c r="B59" s="6"/>
    </row>
    <row r="60" spans="1:10" s="4" customFormat="1" ht="15" x14ac:dyDescent="0.25">
      <c r="A60" s="3"/>
      <c r="B60" s="33"/>
      <c r="C60" s="5"/>
    </row>
    <row r="61" spans="1:10" x14ac:dyDescent="0.25">
      <c r="A61" s="3" t="s">
        <v>72</v>
      </c>
    </row>
  </sheetData>
  <mergeCells count="1">
    <mergeCell ref="A1:J1"/>
  </mergeCells>
  <printOptions horizontalCentered="1"/>
  <pageMargins left="0" right="0" top="0.3" bottom="0" header="0.25" footer="0.25"/>
  <pageSetup scale="75"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sqref="A1:H1"/>
    </sheetView>
  </sheetViews>
  <sheetFormatPr defaultRowHeight="15.75" x14ac:dyDescent="0.25"/>
  <cols>
    <col min="1" max="1" width="11" style="45" customWidth="1"/>
    <col min="2" max="2" width="9.875" style="34" bestFit="1" customWidth="1"/>
    <col min="3" max="3" width="8.875" style="34" bestFit="1" customWidth="1"/>
    <col min="4" max="5" width="9.875" style="34" bestFit="1" customWidth="1"/>
    <col min="6" max="6" width="5.875" style="34" bestFit="1" customWidth="1"/>
    <col min="7" max="8" width="9.875" style="34" bestFit="1" customWidth="1"/>
    <col min="9" max="9" width="7.125" style="34" customWidth="1"/>
    <col min="10" max="10" width="8.25" style="34" bestFit="1" customWidth="1"/>
    <col min="11" max="11" width="9.875" style="34" bestFit="1" customWidth="1"/>
    <col min="12" max="12" width="8.875" style="34" bestFit="1" customWidth="1"/>
    <col min="13" max="13" width="10.125" style="35" bestFit="1" customWidth="1"/>
    <col min="14" max="16384" width="9" style="36"/>
  </cols>
  <sheetData>
    <row r="1" spans="1:13" ht="45.75" customHeight="1" x14ac:dyDescent="0.25">
      <c r="A1" s="69" t="s">
        <v>92</v>
      </c>
      <c r="B1" s="69"/>
      <c r="C1" s="69"/>
      <c r="D1" s="69"/>
      <c r="E1" s="69"/>
      <c r="F1" s="69"/>
      <c r="G1" s="69"/>
      <c r="H1" s="69"/>
    </row>
    <row r="2" spans="1:13" ht="69.75" customHeight="1" thickBot="1" x14ac:dyDescent="0.3">
      <c r="A2" s="37" t="s">
        <v>44</v>
      </c>
      <c r="B2" s="38" t="s">
        <v>93</v>
      </c>
      <c r="C2" s="38" t="s">
        <v>94</v>
      </c>
      <c r="D2" s="38" t="s">
        <v>95</v>
      </c>
      <c r="E2" s="67" t="s">
        <v>87</v>
      </c>
      <c r="F2" s="38" t="s">
        <v>39</v>
      </c>
      <c r="G2" s="38" t="s">
        <v>40</v>
      </c>
      <c r="H2" s="38" t="s">
        <v>41</v>
      </c>
      <c r="I2" s="38" t="s">
        <v>73</v>
      </c>
      <c r="J2" s="38" t="s">
        <v>86</v>
      </c>
      <c r="K2" s="38" t="s">
        <v>42</v>
      </c>
      <c r="L2" s="38" t="s">
        <v>81</v>
      </c>
      <c r="M2" s="38" t="s">
        <v>43</v>
      </c>
    </row>
    <row r="3" spans="1:13" x14ac:dyDescent="0.25">
      <c r="A3" s="11" t="s">
        <v>0</v>
      </c>
      <c r="B3" s="12">
        <v>403.25</v>
      </c>
      <c r="C3" s="12">
        <v>40</v>
      </c>
      <c r="D3" s="12">
        <v>443.25</v>
      </c>
      <c r="E3" s="12">
        <v>688.44849999999997</v>
      </c>
      <c r="F3" s="13">
        <v>1.2909999999999999</v>
      </c>
      <c r="G3" s="12">
        <v>888.79</v>
      </c>
      <c r="H3" s="12">
        <v>1066.55</v>
      </c>
      <c r="I3" s="14">
        <v>4</v>
      </c>
      <c r="J3" s="14">
        <v>20</v>
      </c>
      <c r="K3" s="12">
        <v>1086.55</v>
      </c>
      <c r="L3" s="15">
        <v>32</v>
      </c>
      <c r="M3" s="12">
        <v>1118.55</v>
      </c>
    </row>
    <row r="4" spans="1:13" x14ac:dyDescent="0.25">
      <c r="A4" s="20" t="s">
        <v>1</v>
      </c>
      <c r="B4" s="21">
        <v>46</v>
      </c>
      <c r="C4" s="21">
        <v>0</v>
      </c>
      <c r="D4" s="21">
        <v>46</v>
      </c>
      <c r="E4" s="21">
        <v>118.80000000000001</v>
      </c>
      <c r="F4" s="22">
        <v>1.736</v>
      </c>
      <c r="G4" s="21">
        <v>206.24</v>
      </c>
      <c r="H4" s="21">
        <v>247.49</v>
      </c>
      <c r="I4" s="23">
        <v>0</v>
      </c>
      <c r="J4" s="23">
        <v>0</v>
      </c>
      <c r="K4" s="21">
        <v>247.49</v>
      </c>
      <c r="L4" s="24">
        <v>0</v>
      </c>
      <c r="M4" s="21">
        <v>247.49</v>
      </c>
    </row>
    <row r="5" spans="1:13" x14ac:dyDescent="0.25">
      <c r="A5" s="20" t="s">
        <v>49</v>
      </c>
      <c r="B5" s="21">
        <v>268.55</v>
      </c>
      <c r="C5" s="21">
        <v>0</v>
      </c>
      <c r="D5" s="21">
        <v>268.55</v>
      </c>
      <c r="E5" s="21">
        <v>522.77750000000003</v>
      </c>
      <c r="F5" s="22">
        <v>1.423</v>
      </c>
      <c r="G5" s="21">
        <v>743.91</v>
      </c>
      <c r="H5" s="21">
        <v>892.69</v>
      </c>
      <c r="I5" s="23">
        <v>0</v>
      </c>
      <c r="J5" s="23">
        <v>0</v>
      </c>
      <c r="K5" s="21">
        <v>892.69</v>
      </c>
      <c r="L5" s="24">
        <v>0</v>
      </c>
      <c r="M5" s="21">
        <v>892.69</v>
      </c>
    </row>
    <row r="6" spans="1:13" x14ac:dyDescent="0.25">
      <c r="A6" s="20" t="s">
        <v>2</v>
      </c>
      <c r="B6" s="21">
        <v>48434.49</v>
      </c>
      <c r="C6" s="21">
        <v>747.88</v>
      </c>
      <c r="D6" s="21">
        <v>49182.369999999995</v>
      </c>
      <c r="E6" s="21">
        <v>52398.481099999983</v>
      </c>
      <c r="F6" s="22">
        <v>1</v>
      </c>
      <c r="G6" s="21">
        <v>52398.48</v>
      </c>
      <c r="H6" s="21">
        <v>62878.18</v>
      </c>
      <c r="I6" s="23">
        <v>698</v>
      </c>
      <c r="J6" s="23">
        <v>3490</v>
      </c>
      <c r="K6" s="21">
        <v>66368.179999999993</v>
      </c>
      <c r="L6" s="24">
        <v>598.30399999999997</v>
      </c>
      <c r="M6" s="21">
        <v>66966.483999999997</v>
      </c>
    </row>
    <row r="7" spans="1:13" x14ac:dyDescent="0.25">
      <c r="A7" s="20" t="s">
        <v>3</v>
      </c>
      <c r="B7" s="21">
        <v>298.35000000000002</v>
      </c>
      <c r="C7" s="21">
        <v>0</v>
      </c>
      <c r="D7" s="21">
        <v>298.35000000000002</v>
      </c>
      <c r="E7" s="21">
        <v>434.04750000000001</v>
      </c>
      <c r="F7" s="22">
        <v>1.0109999999999999</v>
      </c>
      <c r="G7" s="21">
        <v>438.82</v>
      </c>
      <c r="H7" s="21">
        <v>526.58000000000004</v>
      </c>
      <c r="I7" s="23">
        <v>4</v>
      </c>
      <c r="J7" s="23">
        <v>20</v>
      </c>
      <c r="K7" s="21">
        <v>546.58000000000004</v>
      </c>
      <c r="L7" s="24">
        <v>0</v>
      </c>
      <c r="M7" s="21">
        <v>546.58000000000004</v>
      </c>
    </row>
    <row r="8" spans="1:13" x14ac:dyDescent="0.25">
      <c r="A8" s="20" t="s">
        <v>4</v>
      </c>
      <c r="B8" s="21">
        <v>1699.1499999999999</v>
      </c>
      <c r="C8" s="21">
        <v>0</v>
      </c>
      <c r="D8" s="21">
        <v>1699.1499999999999</v>
      </c>
      <c r="E8" s="21">
        <v>2740.7894999999999</v>
      </c>
      <c r="F8" s="22">
        <v>1.5249999999999999</v>
      </c>
      <c r="G8" s="21">
        <v>4179.7</v>
      </c>
      <c r="H8" s="21">
        <v>5015.6400000000003</v>
      </c>
      <c r="I8" s="23">
        <v>13</v>
      </c>
      <c r="J8" s="23">
        <v>65</v>
      </c>
      <c r="K8" s="21">
        <v>5080.6400000000003</v>
      </c>
      <c r="L8" s="24">
        <v>0</v>
      </c>
      <c r="M8" s="21">
        <v>5080.6400000000003</v>
      </c>
    </row>
    <row r="9" spans="1:13" x14ac:dyDescent="0.25">
      <c r="A9" s="20" t="s">
        <v>50</v>
      </c>
      <c r="B9" s="21">
        <v>184.4</v>
      </c>
      <c r="C9" s="21">
        <v>0</v>
      </c>
      <c r="D9" s="21">
        <v>184.4</v>
      </c>
      <c r="E9" s="21">
        <v>289.38800000000003</v>
      </c>
      <c r="F9" s="22">
        <v>1.262</v>
      </c>
      <c r="G9" s="21">
        <v>365.21</v>
      </c>
      <c r="H9" s="21">
        <v>438.25</v>
      </c>
      <c r="I9" s="23">
        <v>2</v>
      </c>
      <c r="J9" s="23">
        <v>10</v>
      </c>
      <c r="K9" s="21">
        <v>448.25</v>
      </c>
      <c r="L9" s="24">
        <v>0</v>
      </c>
      <c r="M9" s="21">
        <v>448.25</v>
      </c>
    </row>
    <row r="10" spans="1:13" x14ac:dyDescent="0.25">
      <c r="A10" s="20" t="s">
        <v>5</v>
      </c>
      <c r="B10" s="21">
        <v>195.1</v>
      </c>
      <c r="C10" s="21">
        <v>0</v>
      </c>
      <c r="D10" s="21">
        <v>195.1</v>
      </c>
      <c r="E10" s="21">
        <v>356.81899999999996</v>
      </c>
      <c r="F10" s="22">
        <v>1.1200000000000001</v>
      </c>
      <c r="G10" s="21">
        <v>399.64</v>
      </c>
      <c r="H10" s="21">
        <v>479.57</v>
      </c>
      <c r="I10" s="23">
        <v>2</v>
      </c>
      <c r="J10" s="23">
        <v>10</v>
      </c>
      <c r="K10" s="21">
        <v>489.57</v>
      </c>
      <c r="L10" s="24">
        <v>0</v>
      </c>
      <c r="M10" s="21">
        <v>489.57</v>
      </c>
    </row>
    <row r="11" spans="1:13" x14ac:dyDescent="0.25">
      <c r="A11" s="20" t="s">
        <v>6</v>
      </c>
      <c r="B11" s="21">
        <v>81.199999999999989</v>
      </c>
      <c r="C11" s="21">
        <v>137.55000000000001</v>
      </c>
      <c r="D11" s="21">
        <v>218.75</v>
      </c>
      <c r="E11" s="21">
        <v>166.398</v>
      </c>
      <c r="F11" s="22">
        <v>1.294</v>
      </c>
      <c r="G11" s="21">
        <v>215.32</v>
      </c>
      <c r="H11" s="21">
        <v>258.38</v>
      </c>
      <c r="I11" s="23">
        <v>0</v>
      </c>
      <c r="J11" s="23">
        <v>0</v>
      </c>
      <c r="K11" s="21">
        <v>258.38</v>
      </c>
      <c r="L11" s="24">
        <v>110.04000000000002</v>
      </c>
      <c r="M11" s="21">
        <v>368.42</v>
      </c>
    </row>
    <row r="12" spans="1:13" x14ac:dyDescent="0.25">
      <c r="A12" s="20" t="s">
        <v>7</v>
      </c>
      <c r="B12" s="21">
        <v>546.95000000000005</v>
      </c>
      <c r="C12" s="21">
        <v>93.45</v>
      </c>
      <c r="D12" s="21">
        <v>640.40000000000009</v>
      </c>
      <c r="E12" s="21">
        <v>887.44650000000001</v>
      </c>
      <c r="F12" s="22">
        <v>1.1759999999999999</v>
      </c>
      <c r="G12" s="21">
        <v>1043.6400000000001</v>
      </c>
      <c r="H12" s="21">
        <v>1252.3699999999999</v>
      </c>
      <c r="I12" s="23">
        <v>6</v>
      </c>
      <c r="J12" s="23">
        <v>30</v>
      </c>
      <c r="K12" s="21">
        <v>1282.3699999999999</v>
      </c>
      <c r="L12" s="24">
        <v>74.760000000000005</v>
      </c>
      <c r="M12" s="21">
        <v>1357.1299999999999</v>
      </c>
    </row>
    <row r="13" spans="1:13" x14ac:dyDescent="0.25">
      <c r="A13" s="20" t="s">
        <v>22</v>
      </c>
      <c r="B13" s="21">
        <v>451.6</v>
      </c>
      <c r="C13" s="21">
        <v>0</v>
      </c>
      <c r="D13" s="21">
        <v>451.6</v>
      </c>
      <c r="E13" s="21">
        <v>599.928</v>
      </c>
      <c r="F13" s="22">
        <v>1.0960000000000001</v>
      </c>
      <c r="G13" s="21">
        <v>657.52</v>
      </c>
      <c r="H13" s="21">
        <v>789.02</v>
      </c>
      <c r="I13" s="23">
        <v>7</v>
      </c>
      <c r="J13" s="23">
        <v>35</v>
      </c>
      <c r="K13" s="21">
        <v>824.02</v>
      </c>
      <c r="L13" s="24">
        <v>0</v>
      </c>
      <c r="M13" s="21">
        <v>824.02</v>
      </c>
    </row>
    <row r="14" spans="1:13" x14ac:dyDescent="0.25">
      <c r="A14" s="20" t="s">
        <v>23</v>
      </c>
      <c r="B14" s="21">
        <v>355.8</v>
      </c>
      <c r="C14" s="21">
        <v>301</v>
      </c>
      <c r="D14" s="21">
        <v>656.8</v>
      </c>
      <c r="E14" s="21">
        <v>496.46399999999994</v>
      </c>
      <c r="F14" s="22">
        <v>1.01</v>
      </c>
      <c r="G14" s="21">
        <v>501.43</v>
      </c>
      <c r="H14" s="21">
        <v>601.72</v>
      </c>
      <c r="I14" s="23">
        <v>12</v>
      </c>
      <c r="J14" s="23">
        <v>60</v>
      </c>
      <c r="K14" s="21">
        <v>661.72</v>
      </c>
      <c r="L14" s="24">
        <v>240.8</v>
      </c>
      <c r="M14" s="21">
        <v>902.52</v>
      </c>
    </row>
    <row r="15" spans="1:13" x14ac:dyDescent="0.25">
      <c r="A15" s="20" t="s">
        <v>8</v>
      </c>
      <c r="B15" s="21">
        <v>812.69</v>
      </c>
      <c r="C15" s="21">
        <v>375.12</v>
      </c>
      <c r="D15" s="21">
        <v>1187.81</v>
      </c>
      <c r="E15" s="21">
        <v>1081.3308</v>
      </c>
      <c r="F15" s="22">
        <v>1.1060000000000001</v>
      </c>
      <c r="G15" s="21">
        <v>1195.95</v>
      </c>
      <c r="H15" s="21">
        <v>1435.14</v>
      </c>
      <c r="I15" s="23">
        <v>2</v>
      </c>
      <c r="J15" s="23">
        <v>10</v>
      </c>
      <c r="K15" s="21">
        <v>1445.14</v>
      </c>
      <c r="L15" s="24">
        <v>300.096</v>
      </c>
      <c r="M15" s="21">
        <v>1745.2360000000001</v>
      </c>
    </row>
    <row r="16" spans="1:13" x14ac:dyDescent="0.25">
      <c r="A16" s="20" t="s">
        <v>61</v>
      </c>
      <c r="B16" s="21">
        <v>304.5</v>
      </c>
      <c r="C16" s="21">
        <v>359.7</v>
      </c>
      <c r="D16" s="21">
        <v>664.2</v>
      </c>
      <c r="E16" s="21">
        <v>485.55249999999995</v>
      </c>
      <c r="F16" s="22">
        <v>1.3129999999999999</v>
      </c>
      <c r="G16" s="21">
        <v>637.53</v>
      </c>
      <c r="H16" s="21">
        <v>765.04</v>
      </c>
      <c r="I16" s="23">
        <v>9</v>
      </c>
      <c r="J16" s="23">
        <v>45</v>
      </c>
      <c r="K16" s="21">
        <v>810.04</v>
      </c>
      <c r="L16" s="24">
        <v>287.76</v>
      </c>
      <c r="M16" s="21">
        <v>1097.8</v>
      </c>
    </row>
    <row r="17" spans="1:13" x14ac:dyDescent="0.25">
      <c r="A17" s="20" t="s">
        <v>24</v>
      </c>
      <c r="B17" s="21">
        <v>531.79999999999995</v>
      </c>
      <c r="C17" s="21">
        <v>0</v>
      </c>
      <c r="D17" s="21">
        <v>531.79999999999995</v>
      </c>
      <c r="E17" s="21">
        <v>683.04600000000005</v>
      </c>
      <c r="F17" s="22">
        <v>1.254</v>
      </c>
      <c r="G17" s="21">
        <v>856.54</v>
      </c>
      <c r="H17" s="21">
        <v>1027.8499999999999</v>
      </c>
      <c r="I17" s="23">
        <v>12</v>
      </c>
      <c r="J17" s="23">
        <v>60</v>
      </c>
      <c r="K17" s="21">
        <v>1087.8499999999999</v>
      </c>
      <c r="L17" s="24">
        <v>0</v>
      </c>
      <c r="M17" s="21">
        <v>1087.8499999999999</v>
      </c>
    </row>
    <row r="18" spans="1:13" x14ac:dyDescent="0.25">
      <c r="A18" s="20" t="s">
        <v>48</v>
      </c>
      <c r="B18" s="21">
        <v>14335.040000000003</v>
      </c>
      <c r="C18" s="21">
        <v>218.67000000000002</v>
      </c>
      <c r="D18" s="21">
        <v>14553.710000000003</v>
      </c>
      <c r="E18" s="21">
        <v>16162.645000000002</v>
      </c>
      <c r="F18" s="22">
        <v>1.0389999999999999</v>
      </c>
      <c r="G18" s="21">
        <v>16792.990000000002</v>
      </c>
      <c r="H18" s="21">
        <v>20151.59</v>
      </c>
      <c r="I18" s="23">
        <v>290.5</v>
      </c>
      <c r="J18" s="23">
        <v>1452.5</v>
      </c>
      <c r="K18" s="21">
        <v>21604.09</v>
      </c>
      <c r="L18" s="24">
        <v>174.93600000000004</v>
      </c>
      <c r="M18" s="21">
        <v>21779.026000000002</v>
      </c>
    </row>
    <row r="19" spans="1:13" x14ac:dyDescent="0.25">
      <c r="A19" s="20" t="s">
        <v>25</v>
      </c>
      <c r="B19" s="21">
        <v>205.85000000000002</v>
      </c>
      <c r="C19" s="21">
        <v>3474.41</v>
      </c>
      <c r="D19" s="21">
        <v>3680.2599999999998</v>
      </c>
      <c r="E19" s="21">
        <v>313.70350000000002</v>
      </c>
      <c r="F19" s="22">
        <v>1.3480000000000001</v>
      </c>
      <c r="G19" s="21">
        <v>422.87</v>
      </c>
      <c r="H19" s="21">
        <v>507.44</v>
      </c>
      <c r="I19" s="23">
        <v>2</v>
      </c>
      <c r="J19" s="23">
        <v>10</v>
      </c>
      <c r="K19" s="21">
        <v>517.44000000000005</v>
      </c>
      <c r="L19" s="24">
        <v>2779.5280000000002</v>
      </c>
      <c r="M19" s="21">
        <v>3296.9680000000003</v>
      </c>
    </row>
    <row r="20" spans="1:13" x14ac:dyDescent="0.25">
      <c r="A20" s="20" t="s">
        <v>51</v>
      </c>
      <c r="B20" s="21">
        <v>276.57000000000005</v>
      </c>
      <c r="C20" s="21">
        <v>20</v>
      </c>
      <c r="D20" s="21">
        <v>296.57000000000005</v>
      </c>
      <c r="E20" s="21">
        <v>431.94690000000003</v>
      </c>
      <c r="F20" s="22">
        <v>1.008</v>
      </c>
      <c r="G20" s="21">
        <v>435.4</v>
      </c>
      <c r="H20" s="21">
        <v>522.48</v>
      </c>
      <c r="I20" s="23">
        <v>4</v>
      </c>
      <c r="J20" s="23">
        <v>20</v>
      </c>
      <c r="K20" s="21">
        <v>542.48</v>
      </c>
      <c r="L20" s="24">
        <v>16</v>
      </c>
      <c r="M20" s="21">
        <v>558.48</v>
      </c>
    </row>
    <row r="21" spans="1:13" x14ac:dyDescent="0.25">
      <c r="A21" s="20" t="s">
        <v>26</v>
      </c>
      <c r="B21" s="21">
        <v>171.7</v>
      </c>
      <c r="C21" s="21">
        <v>0</v>
      </c>
      <c r="D21" s="21">
        <v>171.7</v>
      </c>
      <c r="E21" s="21">
        <v>270.71799999999996</v>
      </c>
      <c r="F21" s="22">
        <v>1.0549999999999999</v>
      </c>
      <c r="G21" s="21">
        <v>285.61</v>
      </c>
      <c r="H21" s="21">
        <v>342.73</v>
      </c>
      <c r="I21" s="23">
        <v>6</v>
      </c>
      <c r="J21" s="23">
        <v>30</v>
      </c>
      <c r="K21" s="21">
        <v>372.73</v>
      </c>
      <c r="L21" s="24">
        <v>0</v>
      </c>
      <c r="M21" s="21">
        <v>372.73</v>
      </c>
    </row>
    <row r="22" spans="1:13" x14ac:dyDescent="0.25">
      <c r="A22" s="20" t="s">
        <v>27</v>
      </c>
      <c r="B22" s="21">
        <v>74.5</v>
      </c>
      <c r="C22" s="21">
        <v>0</v>
      </c>
      <c r="D22" s="21">
        <v>74.5</v>
      </c>
      <c r="E22" s="21">
        <v>122.10499999999999</v>
      </c>
      <c r="F22" s="22">
        <v>1.085</v>
      </c>
      <c r="G22" s="21">
        <v>132.47999999999999</v>
      </c>
      <c r="H22" s="21">
        <v>158.97999999999999</v>
      </c>
      <c r="I22" s="23">
        <v>1</v>
      </c>
      <c r="J22" s="23">
        <v>5</v>
      </c>
      <c r="K22" s="21">
        <v>163.98</v>
      </c>
      <c r="L22" s="24">
        <v>0</v>
      </c>
      <c r="M22" s="21">
        <v>163.98</v>
      </c>
    </row>
    <row r="23" spans="1:13" x14ac:dyDescent="0.25">
      <c r="A23" s="20" t="s">
        <v>9</v>
      </c>
      <c r="B23" s="21">
        <v>272.93</v>
      </c>
      <c r="C23" s="21">
        <v>71.599999999999994</v>
      </c>
      <c r="D23" s="21">
        <v>344.53</v>
      </c>
      <c r="E23" s="21">
        <v>509.4547</v>
      </c>
      <c r="F23" s="22">
        <v>1.47</v>
      </c>
      <c r="G23" s="21">
        <v>748.9</v>
      </c>
      <c r="H23" s="21">
        <v>898.68</v>
      </c>
      <c r="I23" s="23">
        <v>0</v>
      </c>
      <c r="J23" s="23">
        <v>0</v>
      </c>
      <c r="K23" s="21">
        <v>898.68</v>
      </c>
      <c r="L23" s="24">
        <v>57.28</v>
      </c>
      <c r="M23" s="21">
        <v>955.95999999999992</v>
      </c>
    </row>
    <row r="24" spans="1:13" x14ac:dyDescent="0.25">
      <c r="A24" s="20" t="s">
        <v>52</v>
      </c>
      <c r="B24" s="21">
        <v>5253.05</v>
      </c>
      <c r="C24" s="21">
        <v>53.230000000000004</v>
      </c>
      <c r="D24" s="21">
        <v>5306.28</v>
      </c>
      <c r="E24" s="21">
        <v>5698.2880000000005</v>
      </c>
      <c r="F24" s="22">
        <v>1.0049999999999999</v>
      </c>
      <c r="G24" s="21">
        <v>5726.78</v>
      </c>
      <c r="H24" s="21">
        <v>6872.14</v>
      </c>
      <c r="I24" s="23">
        <v>140</v>
      </c>
      <c r="J24" s="23">
        <v>700</v>
      </c>
      <c r="K24" s="21">
        <v>7572.14</v>
      </c>
      <c r="L24" s="24">
        <v>42.584000000000003</v>
      </c>
      <c r="M24" s="21">
        <v>7614.7240000000002</v>
      </c>
    </row>
    <row r="25" spans="1:13" x14ac:dyDescent="0.25">
      <c r="A25" s="20" t="s">
        <v>28</v>
      </c>
      <c r="B25" s="21">
        <v>141.75</v>
      </c>
      <c r="C25" s="21">
        <v>0</v>
      </c>
      <c r="D25" s="21">
        <v>141.75</v>
      </c>
      <c r="E25" s="21">
        <v>232.36249999999998</v>
      </c>
      <c r="F25" s="22">
        <v>1.0249999999999999</v>
      </c>
      <c r="G25" s="21">
        <v>238.17</v>
      </c>
      <c r="H25" s="21">
        <v>285.8</v>
      </c>
      <c r="I25" s="23">
        <v>4</v>
      </c>
      <c r="J25" s="23">
        <v>20</v>
      </c>
      <c r="K25" s="21">
        <v>305.8</v>
      </c>
      <c r="L25" s="24">
        <v>0</v>
      </c>
      <c r="M25" s="21">
        <v>305.8</v>
      </c>
    </row>
    <row r="26" spans="1:13" x14ac:dyDescent="0.25">
      <c r="A26" s="20" t="s">
        <v>21</v>
      </c>
      <c r="B26" s="21">
        <v>354.65</v>
      </c>
      <c r="C26" s="21">
        <v>0</v>
      </c>
      <c r="D26" s="21">
        <v>354.65</v>
      </c>
      <c r="E26" s="21">
        <v>495.22199999999998</v>
      </c>
      <c r="F26" s="22">
        <v>1.389</v>
      </c>
      <c r="G26" s="21">
        <v>687.86</v>
      </c>
      <c r="H26" s="21">
        <v>825.43</v>
      </c>
      <c r="I26" s="23">
        <v>3</v>
      </c>
      <c r="J26" s="23">
        <v>15</v>
      </c>
      <c r="K26" s="21">
        <v>840.43</v>
      </c>
      <c r="L26" s="24">
        <v>0</v>
      </c>
      <c r="M26" s="21">
        <v>840.43</v>
      </c>
    </row>
    <row r="27" spans="1:13" x14ac:dyDescent="0.25">
      <c r="A27" s="20" t="s">
        <v>53</v>
      </c>
      <c r="B27" s="21">
        <v>8861.44</v>
      </c>
      <c r="C27" s="21">
        <v>665.81000000000006</v>
      </c>
      <c r="D27" s="21">
        <v>9527.25</v>
      </c>
      <c r="E27" s="21">
        <v>11108.1093</v>
      </c>
      <c r="F27" s="22">
        <v>1.004</v>
      </c>
      <c r="G27" s="21">
        <v>11152.54</v>
      </c>
      <c r="H27" s="21">
        <v>13383.05</v>
      </c>
      <c r="I27" s="23">
        <v>59</v>
      </c>
      <c r="J27" s="23">
        <v>295</v>
      </c>
      <c r="K27" s="21">
        <v>13678.05</v>
      </c>
      <c r="L27" s="24">
        <v>532.64800000000002</v>
      </c>
      <c r="M27" s="21">
        <v>14210.697999999999</v>
      </c>
    </row>
    <row r="28" spans="1:13" x14ac:dyDescent="0.25">
      <c r="A28" s="20" t="s">
        <v>54</v>
      </c>
      <c r="B28" s="21">
        <v>2281.6</v>
      </c>
      <c r="C28" s="21">
        <v>24.75</v>
      </c>
      <c r="D28" s="21">
        <v>2306.35</v>
      </c>
      <c r="E28" s="21">
        <v>2773.8465000000001</v>
      </c>
      <c r="F28" s="22">
        <v>1</v>
      </c>
      <c r="G28" s="21">
        <v>2773.85</v>
      </c>
      <c r="H28" s="21">
        <v>3328.62</v>
      </c>
      <c r="I28" s="23">
        <v>24</v>
      </c>
      <c r="J28" s="23">
        <v>120</v>
      </c>
      <c r="K28" s="21">
        <v>3448.62</v>
      </c>
      <c r="L28" s="24">
        <v>19.8</v>
      </c>
      <c r="M28" s="21">
        <v>3468.42</v>
      </c>
    </row>
    <row r="29" spans="1:13" x14ac:dyDescent="0.25">
      <c r="A29" s="20" t="s">
        <v>29</v>
      </c>
      <c r="B29" s="21">
        <v>159.60000000000002</v>
      </c>
      <c r="C29" s="21">
        <v>0</v>
      </c>
      <c r="D29" s="21">
        <v>159.60000000000002</v>
      </c>
      <c r="E29" s="21">
        <v>257.892</v>
      </c>
      <c r="F29" s="22">
        <v>1.0169999999999999</v>
      </c>
      <c r="G29" s="21">
        <v>262.27999999999997</v>
      </c>
      <c r="H29" s="21">
        <v>314.74</v>
      </c>
      <c r="I29" s="23">
        <v>3</v>
      </c>
      <c r="J29" s="23">
        <v>15</v>
      </c>
      <c r="K29" s="21">
        <v>329.74</v>
      </c>
      <c r="L29" s="24">
        <v>0</v>
      </c>
      <c r="M29" s="21">
        <v>329.74</v>
      </c>
    </row>
    <row r="30" spans="1:13" x14ac:dyDescent="0.25">
      <c r="A30" s="20" t="s">
        <v>55</v>
      </c>
      <c r="B30" s="21">
        <v>2624.4</v>
      </c>
      <c r="C30" s="21">
        <v>54.05</v>
      </c>
      <c r="D30" s="21">
        <v>2678.4500000000003</v>
      </c>
      <c r="E30" s="21">
        <v>3205.5145000000002</v>
      </c>
      <c r="F30" s="22">
        <v>1.093</v>
      </c>
      <c r="G30" s="21">
        <v>3503.63</v>
      </c>
      <c r="H30" s="21">
        <v>4204.3599999999997</v>
      </c>
      <c r="I30" s="23">
        <v>26</v>
      </c>
      <c r="J30" s="23">
        <v>130</v>
      </c>
      <c r="K30" s="21">
        <v>4334.3599999999997</v>
      </c>
      <c r="L30" s="24">
        <v>43.24</v>
      </c>
      <c r="M30" s="21">
        <v>4377.5999999999995</v>
      </c>
    </row>
    <row r="31" spans="1:13" x14ac:dyDescent="0.25">
      <c r="A31" s="20" t="s">
        <v>10</v>
      </c>
      <c r="B31" s="21">
        <v>414.04999999999995</v>
      </c>
      <c r="C31" s="21">
        <v>0</v>
      </c>
      <c r="D31" s="21">
        <v>414.04999999999995</v>
      </c>
      <c r="E31" s="21">
        <v>756.0145</v>
      </c>
      <c r="F31" s="22">
        <v>1.4339999999999999</v>
      </c>
      <c r="G31" s="21">
        <v>1084.1199999999999</v>
      </c>
      <c r="H31" s="21">
        <v>1300.94</v>
      </c>
      <c r="I31" s="23">
        <v>0</v>
      </c>
      <c r="J31" s="23">
        <v>0</v>
      </c>
      <c r="K31" s="21">
        <v>1300.94</v>
      </c>
      <c r="L31" s="24">
        <v>0</v>
      </c>
      <c r="M31" s="21">
        <v>1300.94</v>
      </c>
    </row>
    <row r="32" spans="1:13" x14ac:dyDescent="0.25">
      <c r="A32" s="20" t="s">
        <v>56</v>
      </c>
      <c r="B32" s="21">
        <v>398.57</v>
      </c>
      <c r="C32" s="21">
        <v>0</v>
      </c>
      <c r="D32" s="21">
        <v>398.57</v>
      </c>
      <c r="E32" s="21">
        <v>770.05179999999996</v>
      </c>
      <c r="F32" s="22">
        <v>1.5580000000000001</v>
      </c>
      <c r="G32" s="21">
        <v>1199.74</v>
      </c>
      <c r="H32" s="21">
        <v>1439.69</v>
      </c>
      <c r="I32" s="23">
        <v>2</v>
      </c>
      <c r="J32" s="23">
        <v>10</v>
      </c>
      <c r="K32" s="21">
        <v>1449.69</v>
      </c>
      <c r="L32" s="24">
        <v>0</v>
      </c>
      <c r="M32" s="21">
        <v>1449.69</v>
      </c>
    </row>
    <row r="33" spans="1:13" x14ac:dyDescent="0.25">
      <c r="A33" s="20" t="s">
        <v>11</v>
      </c>
      <c r="B33" s="21">
        <v>3832.1249999999986</v>
      </c>
      <c r="C33" s="21">
        <v>0</v>
      </c>
      <c r="D33" s="21">
        <v>3832.1249999999986</v>
      </c>
      <c r="E33" s="21">
        <v>5629.5512499999986</v>
      </c>
      <c r="F33" s="22">
        <v>1.4910000000000001</v>
      </c>
      <c r="G33" s="21">
        <v>8393.66</v>
      </c>
      <c r="H33" s="21">
        <v>10072.39</v>
      </c>
      <c r="I33" s="23">
        <v>55</v>
      </c>
      <c r="J33" s="23">
        <v>275</v>
      </c>
      <c r="K33" s="21">
        <v>10347.39</v>
      </c>
      <c r="L33" s="24">
        <v>0</v>
      </c>
      <c r="M33" s="21">
        <v>10347.39</v>
      </c>
    </row>
    <row r="34" spans="1:13" x14ac:dyDescent="0.25">
      <c r="A34" s="20" t="s">
        <v>12</v>
      </c>
      <c r="B34" s="21">
        <v>2017.4499999999998</v>
      </c>
      <c r="C34" s="21">
        <v>0</v>
      </c>
      <c r="D34" s="21">
        <v>2017.4499999999998</v>
      </c>
      <c r="E34" s="21">
        <v>3064.9349999999999</v>
      </c>
      <c r="F34" s="22">
        <v>1.4379999999999999</v>
      </c>
      <c r="G34" s="21">
        <v>4407.38</v>
      </c>
      <c r="H34" s="21">
        <v>5288.86</v>
      </c>
      <c r="I34" s="23">
        <v>15</v>
      </c>
      <c r="J34" s="23">
        <v>75</v>
      </c>
      <c r="K34" s="21">
        <v>5363.86</v>
      </c>
      <c r="L34" s="24">
        <v>0</v>
      </c>
      <c r="M34" s="21">
        <v>5363.86</v>
      </c>
    </row>
    <row r="35" spans="1:13" x14ac:dyDescent="0.25">
      <c r="A35" s="20" t="s">
        <v>57</v>
      </c>
      <c r="B35" s="21">
        <v>13563.630000000001</v>
      </c>
      <c r="C35" s="21">
        <v>1097.8499999999999</v>
      </c>
      <c r="D35" s="21">
        <v>14661.480000000001</v>
      </c>
      <c r="E35" s="21">
        <v>15423.341300000002</v>
      </c>
      <c r="F35" s="22">
        <v>1.01</v>
      </c>
      <c r="G35" s="21">
        <v>15577.57</v>
      </c>
      <c r="H35" s="21">
        <v>18693.080000000002</v>
      </c>
      <c r="I35" s="23">
        <v>265.5</v>
      </c>
      <c r="J35" s="23">
        <v>1327.5</v>
      </c>
      <c r="K35" s="21">
        <v>20020.580000000002</v>
      </c>
      <c r="L35" s="24">
        <v>878.28</v>
      </c>
      <c r="M35" s="21">
        <v>20898.86</v>
      </c>
    </row>
    <row r="36" spans="1:13" x14ac:dyDescent="0.25">
      <c r="A36" s="20" t="s">
        <v>30</v>
      </c>
      <c r="B36" s="21">
        <v>200.25</v>
      </c>
      <c r="C36" s="21">
        <v>515.27</v>
      </c>
      <c r="D36" s="21">
        <v>715.52</v>
      </c>
      <c r="E36" s="21">
        <v>308.6925</v>
      </c>
      <c r="F36" s="22">
        <v>1.27</v>
      </c>
      <c r="G36" s="21">
        <v>392.04</v>
      </c>
      <c r="H36" s="21">
        <v>470.45</v>
      </c>
      <c r="I36" s="23">
        <v>1</v>
      </c>
      <c r="J36" s="23">
        <v>5</v>
      </c>
      <c r="K36" s="21">
        <v>475.45</v>
      </c>
      <c r="L36" s="24">
        <v>412.21600000000001</v>
      </c>
      <c r="M36" s="21">
        <v>887.66599999999994</v>
      </c>
    </row>
    <row r="37" spans="1:13" x14ac:dyDescent="0.25">
      <c r="A37" s="20" t="s">
        <v>31</v>
      </c>
      <c r="B37" s="21">
        <v>767.4</v>
      </c>
      <c r="C37" s="21">
        <v>0</v>
      </c>
      <c r="D37" s="21">
        <v>767.4</v>
      </c>
      <c r="E37" s="21">
        <v>940.64050000000009</v>
      </c>
      <c r="F37" s="22">
        <v>1.319</v>
      </c>
      <c r="G37" s="21">
        <v>1240.7</v>
      </c>
      <c r="H37" s="21">
        <v>1488.84</v>
      </c>
      <c r="I37" s="23">
        <v>3</v>
      </c>
      <c r="J37" s="23">
        <v>15</v>
      </c>
      <c r="K37" s="21">
        <v>1503.84</v>
      </c>
      <c r="L37" s="24">
        <v>0</v>
      </c>
      <c r="M37" s="21">
        <v>1503.84</v>
      </c>
    </row>
    <row r="38" spans="1:13" x14ac:dyDescent="0.25">
      <c r="A38" s="20" t="s">
        <v>58</v>
      </c>
      <c r="B38" s="21">
        <v>1691.15</v>
      </c>
      <c r="C38" s="21">
        <v>0</v>
      </c>
      <c r="D38" s="21">
        <v>1691.15</v>
      </c>
      <c r="E38" s="21">
        <v>2372.0050000000001</v>
      </c>
      <c r="F38" s="22">
        <v>1.504</v>
      </c>
      <c r="G38" s="21">
        <v>3567.5</v>
      </c>
      <c r="H38" s="21">
        <v>4281</v>
      </c>
      <c r="I38" s="23">
        <v>10</v>
      </c>
      <c r="J38" s="23">
        <v>50</v>
      </c>
      <c r="K38" s="21">
        <v>4331</v>
      </c>
      <c r="L38" s="24">
        <v>0</v>
      </c>
      <c r="M38" s="21">
        <v>4331</v>
      </c>
    </row>
    <row r="39" spans="1:13" x14ac:dyDescent="0.25">
      <c r="A39" s="20" t="s">
        <v>59</v>
      </c>
      <c r="B39" s="21">
        <v>1998.7999999999997</v>
      </c>
      <c r="C39" s="21">
        <v>0</v>
      </c>
      <c r="D39" s="21">
        <v>1998.7999999999997</v>
      </c>
      <c r="E39" s="21">
        <v>2881.4365000000003</v>
      </c>
      <c r="F39" s="22">
        <v>1.5489999999999999</v>
      </c>
      <c r="G39" s="21">
        <v>4463.3500000000004</v>
      </c>
      <c r="H39" s="21">
        <v>5356.02</v>
      </c>
      <c r="I39" s="23">
        <v>12</v>
      </c>
      <c r="J39" s="23">
        <v>60</v>
      </c>
      <c r="K39" s="21">
        <v>5416.02</v>
      </c>
      <c r="L39" s="24">
        <v>0</v>
      </c>
      <c r="M39" s="21">
        <v>5416.02</v>
      </c>
    </row>
    <row r="40" spans="1:13" x14ac:dyDescent="0.25">
      <c r="A40" s="20" t="s">
        <v>32</v>
      </c>
      <c r="B40" s="21">
        <v>11.2</v>
      </c>
      <c r="C40" s="21">
        <v>0</v>
      </c>
      <c r="D40" s="21">
        <v>11.2</v>
      </c>
      <c r="E40" s="21">
        <v>39.6</v>
      </c>
      <c r="F40" s="22">
        <v>1.29</v>
      </c>
      <c r="G40" s="21">
        <v>51.08</v>
      </c>
      <c r="H40" s="21">
        <v>61.3</v>
      </c>
      <c r="I40" s="23">
        <v>1</v>
      </c>
      <c r="J40" s="23">
        <v>5</v>
      </c>
      <c r="K40" s="21">
        <v>66.3</v>
      </c>
      <c r="L40" s="24">
        <v>0</v>
      </c>
      <c r="M40" s="21">
        <v>66.3</v>
      </c>
    </row>
    <row r="41" spans="1:13" x14ac:dyDescent="0.25">
      <c r="A41" s="20" t="s">
        <v>33</v>
      </c>
      <c r="B41" s="21">
        <v>629.6</v>
      </c>
      <c r="C41" s="21">
        <v>0</v>
      </c>
      <c r="D41" s="21">
        <v>629.6</v>
      </c>
      <c r="E41" s="21">
        <v>848.26800000000003</v>
      </c>
      <c r="F41" s="22">
        <v>1</v>
      </c>
      <c r="G41" s="21">
        <v>848.27</v>
      </c>
      <c r="H41" s="21">
        <v>1017.92</v>
      </c>
      <c r="I41" s="23">
        <v>9</v>
      </c>
      <c r="J41" s="23">
        <v>45</v>
      </c>
      <c r="K41" s="21">
        <v>1062.92</v>
      </c>
      <c r="L41" s="24">
        <v>0</v>
      </c>
      <c r="M41" s="21">
        <v>1062.92</v>
      </c>
    </row>
    <row r="42" spans="1:13" x14ac:dyDescent="0.25">
      <c r="A42" s="20" t="s">
        <v>13</v>
      </c>
      <c r="B42" s="21">
        <v>127.25</v>
      </c>
      <c r="C42" s="21">
        <v>0</v>
      </c>
      <c r="D42" s="21">
        <v>127.25</v>
      </c>
      <c r="E42" s="21">
        <v>222.03149999999999</v>
      </c>
      <c r="F42" s="22">
        <v>1.419</v>
      </c>
      <c r="G42" s="21">
        <v>315.06</v>
      </c>
      <c r="H42" s="21">
        <v>378.07</v>
      </c>
      <c r="I42" s="23">
        <v>0</v>
      </c>
      <c r="J42" s="23">
        <v>0</v>
      </c>
      <c r="K42" s="21">
        <v>378.07</v>
      </c>
      <c r="L42" s="24">
        <v>0</v>
      </c>
      <c r="M42" s="21">
        <v>378.07</v>
      </c>
    </row>
    <row r="43" spans="1:13" x14ac:dyDescent="0.25">
      <c r="A43" s="20" t="s">
        <v>16</v>
      </c>
      <c r="B43" s="21">
        <v>154.69999999999999</v>
      </c>
      <c r="C43" s="21">
        <v>0</v>
      </c>
      <c r="D43" s="21">
        <v>154.69999999999999</v>
      </c>
      <c r="E43" s="21">
        <v>249.34800000000001</v>
      </c>
      <c r="F43" s="22">
        <v>1.351</v>
      </c>
      <c r="G43" s="21">
        <v>336.87</v>
      </c>
      <c r="H43" s="21">
        <v>404.24</v>
      </c>
      <c r="I43" s="23">
        <v>1</v>
      </c>
      <c r="J43" s="23">
        <v>5</v>
      </c>
      <c r="K43" s="21">
        <v>409.24</v>
      </c>
      <c r="L43" s="24">
        <v>0</v>
      </c>
      <c r="M43" s="21">
        <v>409.24</v>
      </c>
    </row>
    <row r="44" spans="1:13" x14ac:dyDescent="0.25">
      <c r="A44" s="20" t="s">
        <v>60</v>
      </c>
      <c r="B44" s="21">
        <v>1442.67</v>
      </c>
      <c r="C44" s="21">
        <v>35.64</v>
      </c>
      <c r="D44" s="21">
        <v>1478.3100000000002</v>
      </c>
      <c r="E44" s="21">
        <v>1726.3894000000003</v>
      </c>
      <c r="F44" s="22">
        <v>1</v>
      </c>
      <c r="G44" s="21">
        <v>1726.39</v>
      </c>
      <c r="H44" s="21">
        <v>2071.67</v>
      </c>
      <c r="I44" s="23">
        <v>24</v>
      </c>
      <c r="J44" s="23">
        <v>120</v>
      </c>
      <c r="K44" s="21">
        <v>2191.67</v>
      </c>
      <c r="L44" s="24">
        <v>28.512</v>
      </c>
      <c r="M44" s="21">
        <v>2220.1820000000002</v>
      </c>
    </row>
    <row r="45" spans="1:13" x14ac:dyDescent="0.25">
      <c r="A45" s="20" t="s">
        <v>34</v>
      </c>
      <c r="B45" s="21">
        <v>108.75</v>
      </c>
      <c r="C45" s="21">
        <v>0</v>
      </c>
      <c r="D45" s="21">
        <v>108.75</v>
      </c>
      <c r="E45" s="21">
        <v>184.23750000000001</v>
      </c>
      <c r="F45" s="22">
        <v>1.143</v>
      </c>
      <c r="G45" s="21">
        <v>210.58</v>
      </c>
      <c r="H45" s="21">
        <v>252.7</v>
      </c>
      <c r="I45" s="23">
        <v>0</v>
      </c>
      <c r="J45" s="23">
        <v>0</v>
      </c>
      <c r="K45" s="21">
        <v>252.7</v>
      </c>
      <c r="L45" s="24">
        <v>0</v>
      </c>
      <c r="M45" s="21">
        <v>252.7</v>
      </c>
    </row>
    <row r="46" spans="1:13" x14ac:dyDescent="0.25">
      <c r="A46" s="20" t="s">
        <v>14</v>
      </c>
      <c r="B46" s="21">
        <v>207.29999999999998</v>
      </c>
      <c r="C46" s="21">
        <v>4.7</v>
      </c>
      <c r="D46" s="21">
        <v>211.99999999999997</v>
      </c>
      <c r="E46" s="21">
        <v>453.78100000000001</v>
      </c>
      <c r="F46" s="22">
        <v>1.1240000000000001</v>
      </c>
      <c r="G46" s="21">
        <v>510.05</v>
      </c>
      <c r="H46" s="21">
        <v>612.05999999999995</v>
      </c>
      <c r="I46" s="23">
        <v>0</v>
      </c>
      <c r="J46" s="23">
        <v>0</v>
      </c>
      <c r="K46" s="21">
        <v>612.05999999999995</v>
      </c>
      <c r="L46" s="24">
        <v>3.7600000000000002</v>
      </c>
      <c r="M46" s="21">
        <v>615.81999999999994</v>
      </c>
    </row>
    <row r="47" spans="1:13" x14ac:dyDescent="0.25">
      <c r="A47" s="20" t="s">
        <v>15</v>
      </c>
      <c r="B47" s="21">
        <v>705.95</v>
      </c>
      <c r="C47" s="21">
        <v>0</v>
      </c>
      <c r="D47" s="21">
        <v>705.95</v>
      </c>
      <c r="E47" s="21">
        <v>1150.9214999999999</v>
      </c>
      <c r="F47" s="22">
        <v>1.423</v>
      </c>
      <c r="G47" s="21">
        <v>1637.76</v>
      </c>
      <c r="H47" s="21">
        <v>1965.31</v>
      </c>
      <c r="I47" s="23">
        <v>8</v>
      </c>
      <c r="J47" s="23">
        <v>40</v>
      </c>
      <c r="K47" s="21">
        <v>2005.31</v>
      </c>
      <c r="L47" s="24">
        <v>0</v>
      </c>
      <c r="M47" s="21">
        <v>2005.31</v>
      </c>
    </row>
    <row r="48" spans="1:13" x14ac:dyDescent="0.25">
      <c r="A48" s="20" t="s">
        <v>19</v>
      </c>
      <c r="B48" s="21">
        <v>61.8</v>
      </c>
      <c r="C48" s="21">
        <v>53.25</v>
      </c>
      <c r="D48" s="21">
        <v>115.05</v>
      </c>
      <c r="E48" s="21">
        <v>103.18199999999999</v>
      </c>
      <c r="F48" s="22">
        <v>1.496</v>
      </c>
      <c r="G48" s="21">
        <v>154.36000000000001</v>
      </c>
      <c r="H48" s="21">
        <v>185.23</v>
      </c>
      <c r="I48" s="23">
        <v>2</v>
      </c>
      <c r="J48" s="23">
        <v>10</v>
      </c>
      <c r="K48" s="21">
        <v>195.23</v>
      </c>
      <c r="L48" s="24">
        <v>42.6</v>
      </c>
      <c r="M48" s="21">
        <v>237.82999999999998</v>
      </c>
    </row>
    <row r="49" spans="1:13" x14ac:dyDescent="0.25">
      <c r="A49" s="20" t="s">
        <v>35</v>
      </c>
      <c r="B49" s="21">
        <v>398.7</v>
      </c>
      <c r="C49" s="21">
        <v>0</v>
      </c>
      <c r="D49" s="21">
        <v>398.7</v>
      </c>
      <c r="E49" s="21">
        <v>542.79599999999994</v>
      </c>
      <c r="F49" s="22">
        <v>1.2450000000000001</v>
      </c>
      <c r="G49" s="21">
        <v>675.78</v>
      </c>
      <c r="H49" s="21">
        <v>810.94</v>
      </c>
      <c r="I49" s="23">
        <v>1</v>
      </c>
      <c r="J49" s="23">
        <v>5</v>
      </c>
      <c r="K49" s="21">
        <v>815.94</v>
      </c>
      <c r="L49" s="24">
        <v>0</v>
      </c>
      <c r="M49" s="21">
        <v>815.94</v>
      </c>
    </row>
    <row r="50" spans="1:13" x14ac:dyDescent="0.25">
      <c r="A50" s="20" t="s">
        <v>36</v>
      </c>
      <c r="B50" s="21">
        <v>827.59999999999991</v>
      </c>
      <c r="C50" s="21">
        <v>0</v>
      </c>
      <c r="D50" s="21">
        <v>827.59999999999991</v>
      </c>
      <c r="E50" s="21">
        <v>1038.1295</v>
      </c>
      <c r="F50" s="22">
        <v>1.095</v>
      </c>
      <c r="G50" s="21">
        <v>1136.75</v>
      </c>
      <c r="H50" s="21">
        <v>1364.1</v>
      </c>
      <c r="I50" s="23">
        <v>9</v>
      </c>
      <c r="J50" s="23">
        <v>45</v>
      </c>
      <c r="K50" s="21">
        <v>1409.1</v>
      </c>
      <c r="L50" s="24">
        <v>0</v>
      </c>
      <c r="M50" s="21">
        <v>1409.1</v>
      </c>
    </row>
    <row r="51" spans="1:13" x14ac:dyDescent="0.25">
      <c r="A51" s="20" t="s">
        <v>37</v>
      </c>
      <c r="B51" s="21">
        <v>375.29999999999995</v>
      </c>
      <c r="C51" s="21">
        <v>0</v>
      </c>
      <c r="D51" s="21">
        <v>375.29999999999995</v>
      </c>
      <c r="E51" s="21">
        <v>517.524</v>
      </c>
      <c r="F51" s="22">
        <v>1</v>
      </c>
      <c r="G51" s="21">
        <v>517.52</v>
      </c>
      <c r="H51" s="21">
        <v>621.02</v>
      </c>
      <c r="I51" s="23">
        <v>1</v>
      </c>
      <c r="J51" s="23">
        <v>5</v>
      </c>
      <c r="K51" s="21">
        <v>626.02</v>
      </c>
      <c r="L51" s="24">
        <v>0</v>
      </c>
      <c r="M51" s="21">
        <v>626.02</v>
      </c>
    </row>
    <row r="52" spans="1:13" x14ac:dyDescent="0.25">
      <c r="A52" s="20" t="s">
        <v>38</v>
      </c>
      <c r="B52" s="21">
        <v>133.15</v>
      </c>
      <c r="C52" s="21">
        <v>0</v>
      </c>
      <c r="D52" s="21">
        <v>133.15</v>
      </c>
      <c r="E52" s="21">
        <v>220.59350000000001</v>
      </c>
      <c r="F52" s="22">
        <v>1.046</v>
      </c>
      <c r="G52" s="21">
        <v>230.74</v>
      </c>
      <c r="H52" s="21">
        <v>276.89</v>
      </c>
      <c r="I52" s="23">
        <v>2</v>
      </c>
      <c r="J52" s="23">
        <v>10</v>
      </c>
      <c r="K52" s="21">
        <v>286.89</v>
      </c>
      <c r="L52" s="24">
        <v>0</v>
      </c>
      <c r="M52" s="21">
        <v>286.89</v>
      </c>
    </row>
    <row r="53" spans="1:13" x14ac:dyDescent="0.25">
      <c r="A53" s="20" t="s">
        <v>17</v>
      </c>
      <c r="B53" s="21">
        <v>275.89999999999998</v>
      </c>
      <c r="C53" s="21">
        <v>0</v>
      </c>
      <c r="D53" s="21">
        <v>275.89999999999998</v>
      </c>
      <c r="E53" s="21">
        <v>540.17100000000005</v>
      </c>
      <c r="F53" s="22">
        <v>1.6679999999999999</v>
      </c>
      <c r="G53" s="21">
        <v>901.01</v>
      </c>
      <c r="H53" s="21">
        <v>1081.21</v>
      </c>
      <c r="I53" s="23">
        <v>5</v>
      </c>
      <c r="J53" s="23">
        <v>25</v>
      </c>
      <c r="K53" s="21">
        <v>1106.21</v>
      </c>
      <c r="L53" s="24">
        <v>0</v>
      </c>
      <c r="M53" s="21">
        <v>1106.21</v>
      </c>
    </row>
    <row r="54" spans="1:13" x14ac:dyDescent="0.25">
      <c r="A54" s="20" t="s">
        <v>18</v>
      </c>
      <c r="B54" s="21">
        <v>393.6</v>
      </c>
      <c r="C54" s="21">
        <v>1406.0600000000002</v>
      </c>
      <c r="D54" s="21">
        <v>1799.6600000000003</v>
      </c>
      <c r="E54" s="21">
        <v>706.50700000000006</v>
      </c>
      <c r="F54" s="22">
        <v>1.502</v>
      </c>
      <c r="G54" s="21">
        <v>1061.17</v>
      </c>
      <c r="H54" s="21">
        <v>1273.4000000000001</v>
      </c>
      <c r="I54" s="23">
        <v>7</v>
      </c>
      <c r="J54" s="23">
        <v>35</v>
      </c>
      <c r="K54" s="21">
        <v>1308.4000000000001</v>
      </c>
      <c r="L54" s="24">
        <v>1124.8480000000002</v>
      </c>
      <c r="M54" s="21">
        <v>2433.2480000000005</v>
      </c>
    </row>
    <row r="55" spans="1:13" x14ac:dyDescent="0.25">
      <c r="A55" s="20" t="s">
        <v>20</v>
      </c>
      <c r="B55" s="21">
        <v>445.15</v>
      </c>
      <c r="C55" s="21">
        <v>0</v>
      </c>
      <c r="D55" s="21">
        <v>445.15</v>
      </c>
      <c r="E55" s="21">
        <v>716.56349999999998</v>
      </c>
      <c r="F55" s="22">
        <v>1.4690000000000001</v>
      </c>
      <c r="G55" s="21">
        <v>1052.6300000000001</v>
      </c>
      <c r="H55" s="21">
        <v>1263.1600000000001</v>
      </c>
      <c r="I55" s="23">
        <v>3</v>
      </c>
      <c r="J55" s="23">
        <v>15</v>
      </c>
      <c r="K55" s="21">
        <v>1278.1600000000001</v>
      </c>
      <c r="L55" s="24">
        <v>0</v>
      </c>
      <c r="M55" s="21">
        <v>1278.1600000000001</v>
      </c>
    </row>
    <row r="56" spans="1:13" x14ac:dyDescent="0.25">
      <c r="A56" s="20" t="s">
        <v>62</v>
      </c>
      <c r="B56" s="21">
        <v>368.75</v>
      </c>
      <c r="C56" s="21">
        <v>0</v>
      </c>
      <c r="D56" s="21">
        <v>368.75</v>
      </c>
      <c r="E56" s="21">
        <v>441.28750000000002</v>
      </c>
      <c r="F56" s="22">
        <v>1</v>
      </c>
      <c r="G56" s="21">
        <v>441.29</v>
      </c>
      <c r="H56" s="21">
        <v>529.54999999999995</v>
      </c>
      <c r="I56" s="23">
        <v>0</v>
      </c>
      <c r="J56" s="23">
        <v>0</v>
      </c>
      <c r="K56" s="21">
        <v>529.54999999999995</v>
      </c>
      <c r="L56" s="24">
        <v>0</v>
      </c>
      <c r="M56" s="21">
        <v>529.54999999999995</v>
      </c>
    </row>
    <row r="57" spans="1:13" x14ac:dyDescent="0.25">
      <c r="A57" s="39" t="s">
        <v>45</v>
      </c>
      <c r="B57" s="40">
        <f>SUBTOTAL(109,B3:B56)</f>
        <v>121177.70500000002</v>
      </c>
      <c r="C57" s="40">
        <f t="shared" ref="C57:M57" si="0">SUBTOTAL(109,C3:C56)</f>
        <v>9749.99</v>
      </c>
      <c r="D57" s="40">
        <f t="shared" si="0"/>
        <v>130927.69499999999</v>
      </c>
      <c r="E57" s="40">
        <f t="shared" si="0"/>
        <v>145379.52405000004</v>
      </c>
      <c r="F57" s="40"/>
      <c r="G57" s="40">
        <f t="shared" si="0"/>
        <v>160025.44999999998</v>
      </c>
      <c r="H57" s="40">
        <f t="shared" si="0"/>
        <v>192030.55</v>
      </c>
      <c r="I57" s="46">
        <f t="shared" si="0"/>
        <v>1770</v>
      </c>
      <c r="J57" s="46">
        <f t="shared" si="0"/>
        <v>8850</v>
      </c>
      <c r="K57" s="40">
        <f t="shared" si="0"/>
        <v>200880.55</v>
      </c>
      <c r="L57" s="40">
        <f t="shared" si="0"/>
        <v>7799.9920000000002</v>
      </c>
      <c r="M57" s="40">
        <f t="shared" si="0"/>
        <v>208680.54199999999</v>
      </c>
    </row>
    <row r="58" spans="1:13" x14ac:dyDescent="0.25">
      <c r="A58" s="41" t="s">
        <v>74</v>
      </c>
    </row>
    <row r="59" spans="1:13" x14ac:dyDescent="0.25">
      <c r="A59" s="42" t="s">
        <v>75</v>
      </c>
      <c r="B59" s="43"/>
      <c r="C59" s="43"/>
      <c r="D59" s="43"/>
      <c r="E59" s="43"/>
      <c r="F59" s="43"/>
      <c r="G59" s="43"/>
      <c r="H59" s="43"/>
      <c r="I59" s="43"/>
      <c r="J59" s="43"/>
      <c r="K59" s="43"/>
      <c r="L59" s="43"/>
      <c r="M59" s="44"/>
    </row>
  </sheetData>
  <mergeCells count="1">
    <mergeCell ref="A1:H1"/>
  </mergeCells>
  <pageMargins left="0" right="0" top="0.25" bottom="0" header="0.3" footer="0.3"/>
  <pageSetup scale="7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selection sqref="A1:H1"/>
    </sheetView>
  </sheetViews>
  <sheetFormatPr defaultRowHeight="15.75" x14ac:dyDescent="0.25"/>
  <cols>
    <col min="1" max="1" width="17.75" style="42" customWidth="1"/>
    <col min="2" max="2" width="16" style="42" customWidth="1"/>
    <col min="3" max="3" width="15.75" style="34" bestFit="1" customWidth="1"/>
    <col min="4" max="4" width="15.75" style="34" customWidth="1"/>
    <col min="5" max="5" width="15.125" style="34" bestFit="1" customWidth="1"/>
    <col min="6" max="6" width="14.375" style="34" customWidth="1"/>
    <col min="7" max="7" width="12.125" style="34" bestFit="1" customWidth="1"/>
    <col min="8" max="8" width="16.625" style="34" customWidth="1"/>
    <col min="9" max="16384" width="9" style="36"/>
  </cols>
  <sheetData>
    <row r="1" spans="1:11" ht="45" customHeight="1" x14ac:dyDescent="0.25">
      <c r="A1" s="69" t="s">
        <v>96</v>
      </c>
      <c r="B1" s="69"/>
      <c r="C1" s="69"/>
      <c r="D1" s="69"/>
      <c r="E1" s="69"/>
      <c r="F1" s="69"/>
      <c r="G1" s="69"/>
      <c r="H1" s="69"/>
      <c r="I1" s="47"/>
      <c r="J1" s="47"/>
      <c r="K1" s="47"/>
    </row>
    <row r="2" spans="1:11" ht="54.75" customHeight="1" thickBot="1" x14ac:dyDescent="0.3">
      <c r="A2" s="48" t="s">
        <v>44</v>
      </c>
      <c r="B2" s="49" t="s">
        <v>83</v>
      </c>
      <c r="C2" s="49" t="s">
        <v>97</v>
      </c>
      <c r="D2" s="49" t="s">
        <v>84</v>
      </c>
      <c r="E2" s="49" t="s">
        <v>98</v>
      </c>
      <c r="F2" s="49" t="s">
        <v>99</v>
      </c>
      <c r="G2" s="49" t="s">
        <v>63</v>
      </c>
      <c r="H2" s="49" t="s">
        <v>85</v>
      </c>
    </row>
    <row r="3" spans="1:11" x14ac:dyDescent="0.25">
      <c r="A3" s="9" t="s">
        <v>0</v>
      </c>
      <c r="B3" s="16">
        <v>0</v>
      </c>
      <c r="C3" s="16">
        <v>0</v>
      </c>
      <c r="D3" s="65">
        <v>0</v>
      </c>
      <c r="E3" s="17">
        <v>5093934</v>
      </c>
      <c r="F3" s="16">
        <v>0</v>
      </c>
      <c r="G3" s="16">
        <v>2292270</v>
      </c>
      <c r="H3" s="16">
        <v>0</v>
      </c>
    </row>
    <row r="4" spans="1:11" x14ac:dyDescent="0.25">
      <c r="A4" s="2" t="s">
        <v>1</v>
      </c>
      <c r="B4" s="25">
        <v>0</v>
      </c>
      <c r="C4" s="25">
        <v>0</v>
      </c>
      <c r="D4" s="65">
        <v>0</v>
      </c>
      <c r="E4" s="17">
        <v>1031786</v>
      </c>
      <c r="F4" s="25">
        <v>0</v>
      </c>
      <c r="G4" s="25">
        <v>464304</v>
      </c>
      <c r="H4" s="25">
        <v>0</v>
      </c>
    </row>
    <row r="5" spans="1:11" x14ac:dyDescent="0.25">
      <c r="A5" s="2" t="s">
        <v>49</v>
      </c>
      <c r="B5" s="25">
        <v>96923600</v>
      </c>
      <c r="C5" s="25">
        <v>96072577</v>
      </c>
      <c r="D5" s="65">
        <v>0</v>
      </c>
      <c r="E5" s="17">
        <v>3896097</v>
      </c>
      <c r="F5" s="25">
        <v>384290</v>
      </c>
      <c r="G5" s="25">
        <v>1753244</v>
      </c>
      <c r="H5" s="25">
        <v>384290</v>
      </c>
    </row>
    <row r="6" spans="1:11" x14ac:dyDescent="0.25">
      <c r="A6" s="2" t="s">
        <v>2</v>
      </c>
      <c r="B6" s="25">
        <v>15660957500</v>
      </c>
      <c r="C6" s="25">
        <v>21214674720</v>
      </c>
      <c r="D6" s="65">
        <v>18437816110</v>
      </c>
      <c r="E6" s="17">
        <v>279124639</v>
      </c>
      <c r="F6" s="25">
        <v>73751264</v>
      </c>
      <c r="G6" s="25">
        <v>125606088</v>
      </c>
      <c r="H6" s="25">
        <v>73751264</v>
      </c>
    </row>
    <row r="7" spans="1:11" x14ac:dyDescent="0.25">
      <c r="A7" s="2" t="s">
        <v>3</v>
      </c>
      <c r="B7" s="25">
        <v>0</v>
      </c>
      <c r="C7" s="25">
        <v>0</v>
      </c>
      <c r="D7" s="65">
        <v>0</v>
      </c>
      <c r="E7" s="17">
        <v>2188475</v>
      </c>
      <c r="F7" s="25">
        <v>0</v>
      </c>
      <c r="G7" s="25">
        <v>984814</v>
      </c>
      <c r="H7" s="25">
        <v>0</v>
      </c>
    </row>
    <row r="8" spans="1:11" x14ac:dyDescent="0.25">
      <c r="A8" s="2" t="s">
        <v>4</v>
      </c>
      <c r="B8" s="25">
        <v>0</v>
      </c>
      <c r="C8" s="25">
        <v>0</v>
      </c>
      <c r="D8" s="65">
        <v>0</v>
      </c>
      <c r="E8" s="17">
        <v>21128659</v>
      </c>
      <c r="F8" s="25">
        <v>0</v>
      </c>
      <c r="G8" s="25">
        <v>9507897</v>
      </c>
      <c r="H8" s="25">
        <v>0</v>
      </c>
    </row>
    <row r="9" spans="1:11" x14ac:dyDescent="0.25">
      <c r="A9" s="2" t="s">
        <v>50</v>
      </c>
      <c r="B9" s="25">
        <v>210045900</v>
      </c>
      <c r="C9" s="25">
        <v>150077100</v>
      </c>
      <c r="D9" s="65">
        <v>0</v>
      </c>
      <c r="E9" s="17">
        <v>1956553</v>
      </c>
      <c r="F9" s="25">
        <v>600308</v>
      </c>
      <c r="G9" s="25">
        <v>880449</v>
      </c>
      <c r="H9" s="25">
        <v>600308</v>
      </c>
    </row>
    <row r="10" spans="1:11" x14ac:dyDescent="0.25">
      <c r="A10" s="2" t="s">
        <v>5</v>
      </c>
      <c r="B10" s="25">
        <v>0</v>
      </c>
      <c r="C10" s="25">
        <v>0</v>
      </c>
      <c r="D10" s="65">
        <v>0</v>
      </c>
      <c r="E10" s="17">
        <v>2202983</v>
      </c>
      <c r="F10" s="25">
        <v>0</v>
      </c>
      <c r="G10" s="25">
        <v>991342</v>
      </c>
      <c r="H10" s="25">
        <v>0</v>
      </c>
    </row>
    <row r="11" spans="1:11" x14ac:dyDescent="0.25">
      <c r="A11" s="2" t="s">
        <v>6</v>
      </c>
      <c r="B11" s="25">
        <v>0</v>
      </c>
      <c r="C11" s="25">
        <v>0</v>
      </c>
      <c r="D11" s="65">
        <v>0</v>
      </c>
      <c r="E11" s="17">
        <v>1419253</v>
      </c>
      <c r="F11" s="25">
        <v>0</v>
      </c>
      <c r="G11" s="25">
        <v>638664</v>
      </c>
      <c r="H11" s="25">
        <v>0</v>
      </c>
    </row>
    <row r="12" spans="1:11" x14ac:dyDescent="0.25">
      <c r="A12" s="2" t="s">
        <v>7</v>
      </c>
      <c r="B12" s="25">
        <v>0</v>
      </c>
      <c r="C12" s="25">
        <v>0</v>
      </c>
      <c r="D12" s="65">
        <v>0</v>
      </c>
      <c r="E12" s="17">
        <v>5619312</v>
      </c>
      <c r="F12" s="25">
        <v>0</v>
      </c>
      <c r="G12" s="25">
        <v>2528690</v>
      </c>
      <c r="H12" s="25">
        <v>0</v>
      </c>
    </row>
    <row r="13" spans="1:11" x14ac:dyDescent="0.25">
      <c r="A13" s="2" t="s">
        <v>22</v>
      </c>
      <c r="B13" s="25">
        <v>165315250</v>
      </c>
      <c r="C13" s="25">
        <v>183525320</v>
      </c>
      <c r="D13" s="65">
        <v>174420285</v>
      </c>
      <c r="E13" s="17">
        <v>3531768</v>
      </c>
      <c r="F13" s="25">
        <v>697681</v>
      </c>
      <c r="G13" s="25">
        <v>1589296</v>
      </c>
      <c r="H13" s="25">
        <v>697681</v>
      </c>
    </row>
    <row r="14" spans="1:11" x14ac:dyDescent="0.25">
      <c r="A14" s="2" t="s">
        <v>23</v>
      </c>
      <c r="B14" s="25">
        <v>103253900</v>
      </c>
      <c r="C14" s="25">
        <v>95947500</v>
      </c>
      <c r="D14" s="65">
        <v>0</v>
      </c>
      <c r="E14" s="17">
        <v>4855351</v>
      </c>
      <c r="F14" s="25">
        <v>383790</v>
      </c>
      <c r="G14" s="25">
        <v>2184908</v>
      </c>
      <c r="H14" s="25">
        <v>383790</v>
      </c>
    </row>
    <row r="15" spans="1:11" x14ac:dyDescent="0.25">
      <c r="A15" s="2" t="s">
        <v>8</v>
      </c>
      <c r="B15" s="25">
        <v>0</v>
      </c>
      <c r="C15" s="25">
        <v>0</v>
      </c>
      <c r="D15" s="65">
        <v>0</v>
      </c>
      <c r="E15" s="17">
        <v>6282941</v>
      </c>
      <c r="F15" s="25">
        <v>0</v>
      </c>
      <c r="G15" s="25">
        <v>2827323</v>
      </c>
      <c r="H15" s="25">
        <v>0</v>
      </c>
    </row>
    <row r="16" spans="1:11" x14ac:dyDescent="0.25">
      <c r="A16" s="2" t="s">
        <v>61</v>
      </c>
      <c r="B16" s="25">
        <v>122745200</v>
      </c>
      <c r="C16" s="25">
        <v>159351900</v>
      </c>
      <c r="D16" s="65">
        <v>141048550</v>
      </c>
      <c r="E16" s="17">
        <v>4268264</v>
      </c>
      <c r="F16" s="25">
        <v>564194</v>
      </c>
      <c r="G16" s="25">
        <v>1920719</v>
      </c>
      <c r="H16" s="25">
        <v>564194</v>
      </c>
    </row>
    <row r="17" spans="1:8" x14ac:dyDescent="0.25">
      <c r="A17" s="2" t="s">
        <v>24</v>
      </c>
      <c r="B17" s="25">
        <v>146268700</v>
      </c>
      <c r="C17" s="25">
        <v>142288700</v>
      </c>
      <c r="D17" s="65">
        <v>0</v>
      </c>
      <c r="E17" s="17">
        <v>4367069</v>
      </c>
      <c r="F17" s="25">
        <v>569155</v>
      </c>
      <c r="G17" s="25">
        <v>1965181</v>
      </c>
      <c r="H17" s="25">
        <v>569155</v>
      </c>
    </row>
    <row r="18" spans="1:8" x14ac:dyDescent="0.25">
      <c r="A18" s="2" t="s">
        <v>48</v>
      </c>
      <c r="B18" s="25">
        <v>4714171310</v>
      </c>
      <c r="C18" s="25">
        <v>5418779600</v>
      </c>
      <c r="D18" s="65">
        <v>5066475455</v>
      </c>
      <c r="E18" s="17">
        <v>90532228</v>
      </c>
      <c r="F18" s="25">
        <v>20265902</v>
      </c>
      <c r="G18" s="25">
        <v>40739503</v>
      </c>
      <c r="H18" s="25">
        <v>20265902</v>
      </c>
    </row>
    <row r="19" spans="1:8" x14ac:dyDescent="0.25">
      <c r="A19" s="2" t="s">
        <v>25</v>
      </c>
      <c r="B19" s="25">
        <v>17983300</v>
      </c>
      <c r="C19" s="25">
        <v>18588300</v>
      </c>
      <c r="D19" s="65">
        <v>18285800</v>
      </c>
      <c r="E19" s="17">
        <v>14545991</v>
      </c>
      <c r="F19" s="25">
        <v>73143</v>
      </c>
      <c r="G19" s="25">
        <v>6545696</v>
      </c>
      <c r="H19" s="25">
        <v>73143</v>
      </c>
    </row>
    <row r="20" spans="1:8" x14ac:dyDescent="0.25">
      <c r="A20" s="2" t="s">
        <v>51</v>
      </c>
      <c r="B20" s="25">
        <v>198061700</v>
      </c>
      <c r="C20" s="25">
        <v>219311400</v>
      </c>
      <c r="D20" s="65">
        <v>208686550</v>
      </c>
      <c r="E20" s="17">
        <v>2462628</v>
      </c>
      <c r="F20" s="25">
        <v>834746</v>
      </c>
      <c r="G20" s="25">
        <v>1108183</v>
      </c>
      <c r="H20" s="25">
        <v>834746</v>
      </c>
    </row>
    <row r="21" spans="1:8" x14ac:dyDescent="0.25">
      <c r="A21" s="2" t="s">
        <v>26</v>
      </c>
      <c r="B21" s="25">
        <v>25321900</v>
      </c>
      <c r="C21" s="25">
        <v>36094900</v>
      </c>
      <c r="D21" s="65">
        <v>30708400</v>
      </c>
      <c r="E21" s="17">
        <v>1598103</v>
      </c>
      <c r="F21" s="25">
        <v>122834</v>
      </c>
      <c r="G21" s="25">
        <v>719146</v>
      </c>
      <c r="H21" s="25">
        <v>122834</v>
      </c>
    </row>
    <row r="22" spans="1:8" x14ac:dyDescent="0.25">
      <c r="A22" s="2" t="s">
        <v>27</v>
      </c>
      <c r="B22" s="25">
        <v>8223000</v>
      </c>
      <c r="C22" s="25">
        <v>8181400</v>
      </c>
      <c r="D22" s="65">
        <v>0</v>
      </c>
      <c r="E22" s="17">
        <v>769347</v>
      </c>
      <c r="F22" s="25">
        <v>32726</v>
      </c>
      <c r="G22" s="25">
        <v>346206</v>
      </c>
      <c r="H22" s="25">
        <v>32726</v>
      </c>
    </row>
    <row r="23" spans="1:8" x14ac:dyDescent="0.25">
      <c r="A23" s="2" t="s">
        <v>9</v>
      </c>
      <c r="B23" s="25">
        <v>0</v>
      </c>
      <c r="C23" s="25">
        <v>0</v>
      </c>
      <c r="D23" s="65">
        <v>0</v>
      </c>
      <c r="E23" s="17">
        <v>4293653</v>
      </c>
      <c r="F23" s="25">
        <v>0</v>
      </c>
      <c r="G23" s="25">
        <v>1932144</v>
      </c>
      <c r="H23" s="25">
        <v>0</v>
      </c>
    </row>
    <row r="24" spans="1:8" x14ac:dyDescent="0.25">
      <c r="A24" s="2" t="s">
        <v>52</v>
      </c>
      <c r="B24" s="25">
        <v>2493796400</v>
      </c>
      <c r="C24" s="25">
        <v>2934769500</v>
      </c>
      <c r="D24" s="65">
        <v>2714282950</v>
      </c>
      <c r="E24" s="17">
        <v>32464170</v>
      </c>
      <c r="F24" s="25">
        <v>10857132</v>
      </c>
      <c r="G24" s="25">
        <v>14608877</v>
      </c>
      <c r="H24" s="25">
        <v>10857132</v>
      </c>
    </row>
    <row r="25" spans="1:8" x14ac:dyDescent="0.25">
      <c r="A25" s="2" t="s">
        <v>28</v>
      </c>
      <c r="B25" s="25">
        <v>18064300</v>
      </c>
      <c r="C25" s="25">
        <v>19302600</v>
      </c>
      <c r="D25" s="65">
        <v>18683450</v>
      </c>
      <c r="E25" s="17">
        <v>1311151</v>
      </c>
      <c r="F25" s="25">
        <v>74734</v>
      </c>
      <c r="G25" s="25">
        <v>590018</v>
      </c>
      <c r="H25" s="25">
        <v>74734</v>
      </c>
    </row>
    <row r="26" spans="1:8" x14ac:dyDescent="0.25">
      <c r="A26" s="2" t="s">
        <v>21</v>
      </c>
      <c r="B26" s="25">
        <v>0</v>
      </c>
      <c r="C26" s="25">
        <v>0</v>
      </c>
      <c r="D26" s="65">
        <v>0</v>
      </c>
      <c r="E26" s="17">
        <v>3581630</v>
      </c>
      <c r="F26" s="25">
        <v>0</v>
      </c>
      <c r="G26" s="25">
        <v>1611734</v>
      </c>
      <c r="H26" s="25">
        <v>0</v>
      </c>
    </row>
    <row r="27" spans="1:8" x14ac:dyDescent="0.25">
      <c r="A27" s="2" t="s">
        <v>53</v>
      </c>
      <c r="B27" s="25">
        <v>4050912920</v>
      </c>
      <c r="C27" s="25">
        <v>5343012390</v>
      </c>
      <c r="D27" s="65">
        <v>4696962655</v>
      </c>
      <c r="E27" s="17">
        <v>59967313</v>
      </c>
      <c r="F27" s="25">
        <v>18787851</v>
      </c>
      <c r="G27" s="25">
        <v>26985291</v>
      </c>
      <c r="H27" s="25">
        <v>18787851</v>
      </c>
    </row>
    <row r="28" spans="1:8" x14ac:dyDescent="0.25">
      <c r="A28" s="2" t="s">
        <v>54</v>
      </c>
      <c r="B28" s="25">
        <v>1086074100</v>
      </c>
      <c r="C28" s="25">
        <v>1109849800</v>
      </c>
      <c r="D28" s="65">
        <v>1097961950</v>
      </c>
      <c r="E28" s="17">
        <v>14829800</v>
      </c>
      <c r="F28" s="25">
        <v>4391848</v>
      </c>
      <c r="G28" s="25">
        <v>6673410</v>
      </c>
      <c r="H28" s="25">
        <v>4391848</v>
      </c>
    </row>
    <row r="29" spans="1:8" x14ac:dyDescent="0.25">
      <c r="A29" s="2" t="s">
        <v>29</v>
      </c>
      <c r="B29" s="25">
        <v>32273800</v>
      </c>
      <c r="C29" s="25">
        <v>30783700</v>
      </c>
      <c r="D29" s="65">
        <v>0</v>
      </c>
      <c r="E29" s="17">
        <v>1331162</v>
      </c>
      <c r="F29" s="25">
        <v>123135</v>
      </c>
      <c r="G29" s="25">
        <v>599023</v>
      </c>
      <c r="H29" s="25">
        <v>123135</v>
      </c>
    </row>
    <row r="30" spans="1:8" x14ac:dyDescent="0.25">
      <c r="A30" s="2" t="s">
        <v>55</v>
      </c>
      <c r="B30" s="25">
        <v>936735100</v>
      </c>
      <c r="C30" s="25">
        <v>995067200</v>
      </c>
      <c r="D30" s="65">
        <v>965901150</v>
      </c>
      <c r="E30" s="17">
        <v>18730817</v>
      </c>
      <c r="F30" s="25">
        <v>3863605</v>
      </c>
      <c r="G30" s="25">
        <v>8428868</v>
      </c>
      <c r="H30" s="25">
        <v>3863605</v>
      </c>
    </row>
    <row r="31" spans="1:8" x14ac:dyDescent="0.25">
      <c r="A31" s="2" t="s">
        <v>10</v>
      </c>
      <c r="B31" s="25">
        <v>0</v>
      </c>
      <c r="C31" s="25">
        <v>0</v>
      </c>
      <c r="D31" s="65">
        <v>0</v>
      </c>
      <c r="E31" s="17">
        <v>5491657</v>
      </c>
      <c r="F31" s="25">
        <v>0</v>
      </c>
      <c r="G31" s="25">
        <v>2471246</v>
      </c>
      <c r="H31" s="25">
        <v>0</v>
      </c>
    </row>
    <row r="32" spans="1:8" x14ac:dyDescent="0.25">
      <c r="A32" s="2" t="s">
        <v>56</v>
      </c>
      <c r="B32" s="25">
        <v>69241000</v>
      </c>
      <c r="C32" s="25">
        <v>61977700</v>
      </c>
      <c r="D32" s="65">
        <v>0</v>
      </c>
      <c r="E32" s="17">
        <v>6313158</v>
      </c>
      <c r="F32" s="25">
        <v>247911</v>
      </c>
      <c r="G32" s="25">
        <v>2840921</v>
      </c>
      <c r="H32" s="25">
        <v>247911</v>
      </c>
    </row>
    <row r="33" spans="1:8" x14ac:dyDescent="0.25">
      <c r="A33" s="2" t="s">
        <v>11</v>
      </c>
      <c r="B33" s="25">
        <v>0</v>
      </c>
      <c r="C33" s="25">
        <v>0</v>
      </c>
      <c r="D33" s="65">
        <v>0</v>
      </c>
      <c r="E33" s="17">
        <v>42472563</v>
      </c>
      <c r="F33" s="25">
        <v>0</v>
      </c>
      <c r="G33" s="25">
        <v>19112653</v>
      </c>
      <c r="H33" s="25">
        <v>0</v>
      </c>
    </row>
    <row r="34" spans="1:8" x14ac:dyDescent="0.25">
      <c r="A34" s="2" t="s">
        <v>12</v>
      </c>
      <c r="B34" s="25">
        <v>0</v>
      </c>
      <c r="C34" s="25">
        <v>0</v>
      </c>
      <c r="D34" s="65">
        <v>0</v>
      </c>
      <c r="E34" s="17">
        <v>22507264</v>
      </c>
      <c r="F34" s="25">
        <v>0</v>
      </c>
      <c r="G34" s="25">
        <v>10128269</v>
      </c>
      <c r="H34" s="25">
        <v>0</v>
      </c>
    </row>
    <row r="35" spans="1:8" x14ac:dyDescent="0.25">
      <c r="A35" s="2" t="s">
        <v>57</v>
      </c>
      <c r="B35" s="25">
        <v>2979783820</v>
      </c>
      <c r="C35" s="25">
        <v>4115271770</v>
      </c>
      <c r="D35" s="65">
        <v>3547527795</v>
      </c>
      <c r="E35" s="17">
        <v>85732175</v>
      </c>
      <c r="F35" s="25">
        <v>14190111</v>
      </c>
      <c r="G35" s="25">
        <v>38579479</v>
      </c>
      <c r="H35" s="25">
        <v>14190111</v>
      </c>
    </row>
    <row r="36" spans="1:8" x14ac:dyDescent="0.25">
      <c r="A36" s="2" t="s">
        <v>30</v>
      </c>
      <c r="B36" s="25">
        <v>18076400</v>
      </c>
      <c r="C36" s="25">
        <v>18514900</v>
      </c>
      <c r="D36" s="65">
        <v>18295650</v>
      </c>
      <c r="E36" s="17">
        <v>4419040</v>
      </c>
      <c r="F36" s="25">
        <v>73183</v>
      </c>
      <c r="G36" s="25">
        <v>1988568</v>
      </c>
      <c r="H36" s="25">
        <v>73183</v>
      </c>
    </row>
    <row r="37" spans="1:8" x14ac:dyDescent="0.25">
      <c r="A37" s="2" t="s">
        <v>31</v>
      </c>
      <c r="B37" s="25">
        <v>191926100</v>
      </c>
      <c r="C37" s="25">
        <v>212300700</v>
      </c>
      <c r="D37" s="65">
        <v>202113400</v>
      </c>
      <c r="E37" s="17">
        <v>5911684</v>
      </c>
      <c r="F37" s="25">
        <v>808454</v>
      </c>
      <c r="G37" s="25">
        <v>2660258</v>
      </c>
      <c r="H37" s="25">
        <v>808454</v>
      </c>
    </row>
    <row r="38" spans="1:8" x14ac:dyDescent="0.25">
      <c r="A38" s="2" t="s">
        <v>58</v>
      </c>
      <c r="B38" s="25">
        <v>10931803130</v>
      </c>
      <c r="C38" s="25">
        <v>10741203180</v>
      </c>
      <c r="D38" s="65">
        <v>0</v>
      </c>
      <c r="E38" s="17">
        <v>18991880</v>
      </c>
      <c r="F38" s="25">
        <v>42964813</v>
      </c>
      <c r="G38" s="25">
        <v>8546346</v>
      </c>
      <c r="H38" s="25">
        <v>8546346</v>
      </c>
    </row>
    <row r="39" spans="1:8" x14ac:dyDescent="0.25">
      <c r="A39" s="2" t="s">
        <v>59</v>
      </c>
      <c r="B39" s="25">
        <v>381186000</v>
      </c>
      <c r="C39" s="25">
        <v>382139300</v>
      </c>
      <c r="D39" s="65">
        <v>381662650</v>
      </c>
      <c r="E39" s="17">
        <v>22676942</v>
      </c>
      <c r="F39" s="25">
        <v>1526651</v>
      </c>
      <c r="G39" s="25">
        <v>10204624</v>
      </c>
      <c r="H39" s="25">
        <v>1526651</v>
      </c>
    </row>
    <row r="40" spans="1:8" x14ac:dyDescent="0.25">
      <c r="A40" s="2" t="s">
        <v>32</v>
      </c>
      <c r="B40" s="25">
        <v>12290200</v>
      </c>
      <c r="C40" s="25">
        <v>13770500</v>
      </c>
      <c r="D40" s="65">
        <v>13030350</v>
      </c>
      <c r="E40" s="17">
        <v>276405</v>
      </c>
      <c r="F40" s="25">
        <v>52121</v>
      </c>
      <c r="G40" s="25">
        <v>124382</v>
      </c>
      <c r="H40" s="25">
        <v>52121</v>
      </c>
    </row>
    <row r="41" spans="1:8" x14ac:dyDescent="0.25">
      <c r="A41" s="2" t="s">
        <v>33</v>
      </c>
      <c r="B41" s="25">
        <v>243848900</v>
      </c>
      <c r="C41" s="25">
        <v>249397000</v>
      </c>
      <c r="D41" s="65">
        <v>246622950</v>
      </c>
      <c r="E41" s="17">
        <v>4506814</v>
      </c>
      <c r="F41" s="25">
        <v>986492</v>
      </c>
      <c r="G41" s="25">
        <v>2028066</v>
      </c>
      <c r="H41" s="25">
        <v>986492</v>
      </c>
    </row>
    <row r="42" spans="1:8" x14ac:dyDescent="0.25">
      <c r="A42" s="2" t="s">
        <v>13</v>
      </c>
      <c r="B42" s="25">
        <v>0</v>
      </c>
      <c r="C42" s="25">
        <v>0</v>
      </c>
      <c r="D42" s="65">
        <v>0</v>
      </c>
      <c r="E42" s="17">
        <v>1554620</v>
      </c>
      <c r="F42" s="25">
        <v>0</v>
      </c>
      <c r="G42" s="25">
        <v>699579</v>
      </c>
      <c r="H42" s="25">
        <v>0</v>
      </c>
    </row>
    <row r="43" spans="1:8" x14ac:dyDescent="0.25">
      <c r="A43" s="2" t="s">
        <v>16</v>
      </c>
      <c r="B43" s="25">
        <v>4500600</v>
      </c>
      <c r="C43" s="25">
        <v>4893700</v>
      </c>
      <c r="D43" s="65">
        <v>4697150</v>
      </c>
      <c r="E43" s="17">
        <v>1627161</v>
      </c>
      <c r="F43" s="25">
        <v>18789</v>
      </c>
      <c r="G43" s="25">
        <v>732222</v>
      </c>
      <c r="H43" s="25">
        <v>18789</v>
      </c>
    </row>
    <row r="44" spans="1:8" x14ac:dyDescent="0.25">
      <c r="A44" s="2" t="s">
        <v>60</v>
      </c>
      <c r="B44" s="25">
        <v>635768000</v>
      </c>
      <c r="C44" s="25">
        <v>732809900</v>
      </c>
      <c r="D44" s="65">
        <v>684288950</v>
      </c>
      <c r="E44" s="17">
        <v>9162545</v>
      </c>
      <c r="F44" s="25">
        <v>2737156</v>
      </c>
      <c r="G44" s="25">
        <v>4123145</v>
      </c>
      <c r="H44" s="25">
        <v>2737156</v>
      </c>
    </row>
    <row r="45" spans="1:8" x14ac:dyDescent="0.25">
      <c r="A45" s="2" t="s">
        <v>34</v>
      </c>
      <c r="B45" s="25">
        <v>148776700</v>
      </c>
      <c r="C45" s="25">
        <v>229816200</v>
      </c>
      <c r="D45" s="65">
        <v>189296450</v>
      </c>
      <c r="E45" s="17">
        <v>1028617</v>
      </c>
      <c r="F45" s="25">
        <v>757186</v>
      </c>
      <c r="G45" s="25">
        <v>462878</v>
      </c>
      <c r="H45" s="25">
        <v>462878</v>
      </c>
    </row>
    <row r="46" spans="1:8" x14ac:dyDescent="0.25">
      <c r="A46" s="2" t="s">
        <v>14</v>
      </c>
      <c r="B46" s="25">
        <v>0</v>
      </c>
      <c r="C46" s="25">
        <v>0</v>
      </c>
      <c r="D46" s="65">
        <v>0</v>
      </c>
      <c r="E46" s="17">
        <v>2685111</v>
      </c>
      <c r="F46" s="25">
        <v>0</v>
      </c>
      <c r="G46" s="25">
        <v>1208300</v>
      </c>
      <c r="H46" s="25">
        <v>0</v>
      </c>
    </row>
    <row r="47" spans="1:8" x14ac:dyDescent="0.25">
      <c r="A47" s="2" t="s">
        <v>15</v>
      </c>
      <c r="B47" s="25">
        <v>0</v>
      </c>
      <c r="C47" s="25">
        <v>0</v>
      </c>
      <c r="D47" s="65">
        <v>0</v>
      </c>
      <c r="E47" s="17">
        <v>8312402</v>
      </c>
      <c r="F47" s="25">
        <v>0</v>
      </c>
      <c r="G47" s="25">
        <v>3740581</v>
      </c>
      <c r="H47" s="25">
        <v>0</v>
      </c>
    </row>
    <row r="48" spans="1:8" x14ac:dyDescent="0.25">
      <c r="A48" s="2" t="s">
        <v>19</v>
      </c>
      <c r="B48" s="25">
        <v>5834100</v>
      </c>
      <c r="C48" s="25">
        <v>5673100</v>
      </c>
      <c r="D48" s="65">
        <v>0</v>
      </c>
      <c r="E48" s="17">
        <v>920098</v>
      </c>
      <c r="F48" s="25">
        <v>22692</v>
      </c>
      <c r="G48" s="25">
        <v>414044</v>
      </c>
      <c r="H48" s="25">
        <v>22692</v>
      </c>
    </row>
    <row r="49" spans="1:8" x14ac:dyDescent="0.25">
      <c r="A49" s="2" t="s">
        <v>35</v>
      </c>
      <c r="B49" s="25">
        <v>375842900</v>
      </c>
      <c r="C49" s="25">
        <v>354477700</v>
      </c>
      <c r="D49" s="65">
        <v>0</v>
      </c>
      <c r="E49" s="17">
        <v>3400653</v>
      </c>
      <c r="F49" s="25">
        <v>1417911</v>
      </c>
      <c r="G49" s="25">
        <v>1530294</v>
      </c>
      <c r="H49" s="25">
        <v>1417911</v>
      </c>
    </row>
    <row r="50" spans="1:8" x14ac:dyDescent="0.25">
      <c r="A50" s="2" t="s">
        <v>36</v>
      </c>
      <c r="B50" s="25">
        <v>948643590</v>
      </c>
      <c r="C50" s="25">
        <v>1111776710</v>
      </c>
      <c r="D50" s="65">
        <v>1030210150</v>
      </c>
      <c r="E50" s="17">
        <v>6057307</v>
      </c>
      <c r="F50" s="25">
        <v>4120841</v>
      </c>
      <c r="G50" s="25">
        <v>2725788</v>
      </c>
      <c r="H50" s="25">
        <v>2725788</v>
      </c>
    </row>
    <row r="51" spans="1:8" x14ac:dyDescent="0.25">
      <c r="A51" s="2" t="s">
        <v>37</v>
      </c>
      <c r="B51" s="25">
        <v>148029200</v>
      </c>
      <c r="C51" s="25">
        <v>146188500</v>
      </c>
      <c r="D51" s="65">
        <v>0</v>
      </c>
      <c r="E51" s="17">
        <v>2719772</v>
      </c>
      <c r="F51" s="25">
        <v>584754</v>
      </c>
      <c r="G51" s="25">
        <v>1223897</v>
      </c>
      <c r="H51" s="25">
        <v>584754</v>
      </c>
    </row>
    <row r="52" spans="1:8" x14ac:dyDescent="0.25">
      <c r="A52" s="2" t="s">
        <v>38</v>
      </c>
      <c r="B52" s="25">
        <v>44296200</v>
      </c>
      <c r="C52" s="25">
        <v>52855600</v>
      </c>
      <c r="D52" s="65">
        <v>48575900</v>
      </c>
      <c r="E52" s="17">
        <v>1153354</v>
      </c>
      <c r="F52" s="25">
        <v>194304</v>
      </c>
      <c r="G52" s="25">
        <v>519009</v>
      </c>
      <c r="H52" s="25">
        <v>194304</v>
      </c>
    </row>
    <row r="53" spans="1:8" x14ac:dyDescent="0.25">
      <c r="A53" s="2" t="s">
        <v>17</v>
      </c>
      <c r="B53" s="25">
        <v>0</v>
      </c>
      <c r="C53" s="25">
        <v>0</v>
      </c>
      <c r="D53" s="65">
        <v>0</v>
      </c>
      <c r="E53" s="17">
        <v>4782385</v>
      </c>
      <c r="F53" s="25">
        <v>0</v>
      </c>
      <c r="G53" s="25">
        <v>2152073</v>
      </c>
      <c r="H53" s="25">
        <v>0</v>
      </c>
    </row>
    <row r="54" spans="1:8" x14ac:dyDescent="0.25">
      <c r="A54" s="2" t="s">
        <v>18</v>
      </c>
      <c r="B54" s="25">
        <v>0</v>
      </c>
      <c r="C54" s="25">
        <v>0</v>
      </c>
      <c r="D54" s="65">
        <v>0</v>
      </c>
      <c r="E54" s="17">
        <v>10460772</v>
      </c>
      <c r="F54" s="25">
        <v>0</v>
      </c>
      <c r="G54" s="25">
        <v>4707347</v>
      </c>
      <c r="H54" s="25">
        <v>0</v>
      </c>
    </row>
    <row r="55" spans="1:8" x14ac:dyDescent="0.25">
      <c r="A55" s="2" t="s">
        <v>20</v>
      </c>
      <c r="B55" s="25">
        <v>0</v>
      </c>
      <c r="C55" s="25">
        <v>0</v>
      </c>
      <c r="D55" s="65">
        <v>0</v>
      </c>
      <c r="E55" s="17">
        <v>5107775</v>
      </c>
      <c r="F55" s="25">
        <v>0</v>
      </c>
      <c r="G55" s="25">
        <v>2298499</v>
      </c>
      <c r="H55" s="25">
        <v>0</v>
      </c>
    </row>
    <row r="56" spans="1:8" x14ac:dyDescent="0.25">
      <c r="A56" s="2" t="s">
        <v>62</v>
      </c>
      <c r="B56" s="25">
        <v>0</v>
      </c>
      <c r="C56" s="25">
        <v>0</v>
      </c>
      <c r="D56" s="65">
        <v>0</v>
      </c>
      <c r="E56" s="17">
        <v>2043394</v>
      </c>
      <c r="F56" s="25">
        <v>0</v>
      </c>
      <c r="G56" s="25">
        <v>919527</v>
      </c>
      <c r="H56" s="25">
        <v>0</v>
      </c>
    </row>
    <row r="57" spans="1:8" x14ac:dyDescent="0.25">
      <c r="A57" s="50" t="s">
        <v>45</v>
      </c>
      <c r="B57" s="66">
        <f>SUBTOTAL(109,B3:B56)</f>
        <v>47226974720</v>
      </c>
      <c r="C57" s="51">
        <f>SUBTOTAL(109,C3:C56)</f>
        <v>56608745067</v>
      </c>
      <c r="D57" s="51">
        <f>SUBTOTAL(109,D3:D56)</f>
        <v>39937554700</v>
      </c>
      <c r="E57" s="51">
        <f t="shared" ref="E57:H57" si="0">SUBTOTAL(109,E3:E56)</f>
        <v>873700625</v>
      </c>
      <c r="F57" s="51">
        <f t="shared" si="0"/>
        <v>207081707</v>
      </c>
      <c r="G57" s="51">
        <f t="shared" si="0"/>
        <v>393165283</v>
      </c>
      <c r="H57" s="51">
        <f t="shared" si="0"/>
        <v>170973879</v>
      </c>
    </row>
    <row r="58" spans="1:8" ht="6.75" customHeight="1" x14ac:dyDescent="0.25">
      <c r="A58" s="41" t="s">
        <v>74</v>
      </c>
      <c r="B58" s="41"/>
    </row>
    <row r="59" spans="1:8" x14ac:dyDescent="0.25">
      <c r="A59" s="42" t="s">
        <v>76</v>
      </c>
      <c r="C59" s="43"/>
      <c r="D59" s="43"/>
      <c r="E59" s="43"/>
      <c r="F59" s="43"/>
      <c r="G59" s="43"/>
      <c r="H59" s="43"/>
    </row>
  </sheetData>
  <mergeCells count="1">
    <mergeCell ref="A1:H1"/>
  </mergeCells>
  <pageMargins left="0.5" right="0" top="0.25" bottom="0" header="0.3" footer="0.3"/>
  <pageSetup scale="80"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sqref="A1:F1"/>
    </sheetView>
  </sheetViews>
  <sheetFormatPr defaultRowHeight="15.75" x14ac:dyDescent="0.25"/>
  <cols>
    <col min="1" max="1" width="16.625" style="42" bestFit="1" customWidth="1"/>
    <col min="2" max="2" width="13.5" style="34" bestFit="1" customWidth="1"/>
    <col min="3" max="5" width="12.125" style="34" bestFit="1" customWidth="1"/>
    <col min="6" max="6" width="14.625" style="34" bestFit="1" customWidth="1"/>
    <col min="7" max="8" width="9" style="36"/>
    <col min="9" max="9" width="13.75" style="36" bestFit="1" customWidth="1"/>
    <col min="10" max="16384" width="9" style="36"/>
  </cols>
  <sheetData>
    <row r="1" spans="1:9" ht="45.75" customHeight="1" x14ac:dyDescent="0.25">
      <c r="A1" s="69" t="s">
        <v>100</v>
      </c>
      <c r="B1" s="69"/>
      <c r="C1" s="69"/>
      <c r="D1" s="69"/>
      <c r="E1" s="69"/>
      <c r="F1" s="69"/>
    </row>
    <row r="2" spans="1:9" ht="49.5" thickBot="1" x14ac:dyDescent="0.3">
      <c r="A2" s="52" t="s">
        <v>44</v>
      </c>
      <c r="B2" s="53" t="s">
        <v>101</v>
      </c>
      <c r="C2" s="53" t="s">
        <v>77</v>
      </c>
      <c r="D2" s="53" t="s">
        <v>82</v>
      </c>
      <c r="E2" s="53" t="s">
        <v>68</v>
      </c>
      <c r="F2" s="53" t="s">
        <v>67</v>
      </c>
    </row>
    <row r="3" spans="1:9" x14ac:dyDescent="0.25">
      <c r="A3" s="18" t="s">
        <v>0</v>
      </c>
      <c r="B3" s="16">
        <v>5118485</v>
      </c>
      <c r="C3" s="16">
        <v>0</v>
      </c>
      <c r="D3" s="16">
        <v>0</v>
      </c>
      <c r="E3" s="16">
        <v>0</v>
      </c>
      <c r="F3" s="16">
        <v>0</v>
      </c>
      <c r="I3" s="64"/>
    </row>
    <row r="4" spans="1:9" x14ac:dyDescent="0.25">
      <c r="A4" s="2" t="s">
        <v>1</v>
      </c>
      <c r="B4" s="25">
        <v>1132514</v>
      </c>
      <c r="C4" s="25">
        <v>0</v>
      </c>
      <c r="D4" s="25">
        <v>0</v>
      </c>
      <c r="E4" s="25">
        <v>0</v>
      </c>
      <c r="F4" s="25">
        <v>0</v>
      </c>
      <c r="I4" s="64"/>
    </row>
    <row r="5" spans="1:9" x14ac:dyDescent="0.25">
      <c r="A5" s="2" t="s">
        <v>49</v>
      </c>
      <c r="B5" s="25">
        <v>4084949</v>
      </c>
      <c r="C5" s="25">
        <v>192145</v>
      </c>
      <c r="D5" s="25">
        <v>939538.27</v>
      </c>
      <c r="E5" s="25">
        <v>939538</v>
      </c>
      <c r="F5" s="63">
        <v>1323828</v>
      </c>
      <c r="I5" s="64"/>
    </row>
    <row r="6" spans="1:9" x14ac:dyDescent="0.25">
      <c r="A6" s="2" t="s">
        <v>2</v>
      </c>
      <c r="B6" s="25">
        <v>306438631</v>
      </c>
      <c r="C6" s="25">
        <v>42429349</v>
      </c>
      <c r="D6" s="25">
        <v>70480885.13000001</v>
      </c>
      <c r="E6" s="25">
        <v>70480885</v>
      </c>
      <c r="F6" s="63">
        <v>144232149</v>
      </c>
      <c r="I6" s="64"/>
    </row>
    <row r="7" spans="1:9" x14ac:dyDescent="0.25">
      <c r="A7" s="2" t="s">
        <v>3</v>
      </c>
      <c r="B7" s="25">
        <v>2501150</v>
      </c>
      <c r="C7" s="25">
        <v>0</v>
      </c>
      <c r="D7" s="25">
        <v>0</v>
      </c>
      <c r="E7" s="25">
        <v>0</v>
      </c>
      <c r="F7" s="25">
        <v>0</v>
      </c>
    </row>
    <row r="8" spans="1:9" x14ac:dyDescent="0.25">
      <c r="A8" s="2" t="s">
        <v>4</v>
      </c>
      <c r="B8" s="25">
        <v>23249009</v>
      </c>
      <c r="C8" s="25">
        <v>0</v>
      </c>
      <c r="D8" s="25">
        <v>0</v>
      </c>
      <c r="E8" s="25">
        <v>0</v>
      </c>
      <c r="F8" s="25">
        <v>0</v>
      </c>
    </row>
    <row r="9" spans="1:9" x14ac:dyDescent="0.25">
      <c r="A9" s="2" t="s">
        <v>50</v>
      </c>
      <c r="B9" s="25">
        <v>2051192</v>
      </c>
      <c r="C9" s="25">
        <v>300154</v>
      </c>
      <c r="D9" s="25">
        <v>471774.16000000003</v>
      </c>
      <c r="E9" s="25">
        <v>471774</v>
      </c>
      <c r="F9" s="63">
        <v>1072082</v>
      </c>
    </row>
    <row r="10" spans="1:9" x14ac:dyDescent="0.25">
      <c r="A10" s="2" t="s">
        <v>5</v>
      </c>
      <c r="B10" s="25">
        <v>2240272</v>
      </c>
      <c r="C10" s="25">
        <v>0</v>
      </c>
      <c r="D10" s="25">
        <v>0</v>
      </c>
      <c r="E10" s="25">
        <v>0</v>
      </c>
      <c r="F10" s="63">
        <v>0</v>
      </c>
    </row>
    <row r="11" spans="1:9" x14ac:dyDescent="0.25">
      <c r="A11" s="2" t="s">
        <v>6</v>
      </c>
      <c r="B11" s="25">
        <v>1685890</v>
      </c>
      <c r="C11" s="25">
        <v>0</v>
      </c>
      <c r="D11" s="25">
        <v>0</v>
      </c>
      <c r="E11" s="25">
        <v>0</v>
      </c>
      <c r="F11" s="63">
        <v>0</v>
      </c>
    </row>
    <row r="12" spans="1:9" x14ac:dyDescent="0.25">
      <c r="A12" s="2" t="s">
        <v>7</v>
      </c>
      <c r="B12" s="25">
        <v>6210227</v>
      </c>
      <c r="C12" s="25">
        <v>0</v>
      </c>
      <c r="D12" s="25">
        <v>0</v>
      </c>
      <c r="E12" s="25">
        <v>0</v>
      </c>
      <c r="F12" s="63">
        <v>0</v>
      </c>
    </row>
    <row r="13" spans="1:9" x14ac:dyDescent="0.25">
      <c r="A13" s="2" t="s">
        <v>22</v>
      </c>
      <c r="B13" s="25">
        <v>3770716</v>
      </c>
      <c r="C13" s="25">
        <v>367051</v>
      </c>
      <c r="D13" s="25">
        <v>867264.68</v>
      </c>
      <c r="E13" s="25">
        <v>867265</v>
      </c>
      <c r="F13" s="63">
        <v>1564946</v>
      </c>
    </row>
    <row r="14" spans="1:9" x14ac:dyDescent="0.25">
      <c r="A14" s="2" t="s">
        <v>23</v>
      </c>
      <c r="B14" s="25">
        <v>4129932</v>
      </c>
      <c r="C14" s="25">
        <v>191895</v>
      </c>
      <c r="D14" s="25">
        <v>949884.36</v>
      </c>
      <c r="E14" s="25">
        <v>949884</v>
      </c>
      <c r="F14" s="63">
        <v>1333674</v>
      </c>
    </row>
    <row r="15" spans="1:9" x14ac:dyDescent="0.25">
      <c r="A15" s="2" t="s">
        <v>8</v>
      </c>
      <c r="B15" s="25">
        <v>7986200</v>
      </c>
      <c r="C15" s="25">
        <v>0</v>
      </c>
      <c r="D15" s="25">
        <v>0</v>
      </c>
      <c r="E15" s="25">
        <v>0</v>
      </c>
      <c r="F15" s="63">
        <v>0</v>
      </c>
    </row>
    <row r="16" spans="1:9" x14ac:dyDescent="0.25">
      <c r="A16" s="2" t="s">
        <v>61</v>
      </c>
      <c r="B16" s="25">
        <v>5023533</v>
      </c>
      <c r="C16" s="25">
        <v>318704</v>
      </c>
      <c r="D16" s="25">
        <v>1155412.5900000001</v>
      </c>
      <c r="E16" s="25">
        <v>1155413</v>
      </c>
      <c r="F16" s="63">
        <v>1719607</v>
      </c>
    </row>
    <row r="17" spans="1:6" x14ac:dyDescent="0.25">
      <c r="A17" s="2" t="s">
        <v>24</v>
      </c>
      <c r="B17" s="25">
        <v>4978002</v>
      </c>
      <c r="C17" s="25">
        <v>284577</v>
      </c>
      <c r="D17" s="25">
        <v>1144940.46</v>
      </c>
      <c r="E17" s="25">
        <v>1144940</v>
      </c>
      <c r="F17" s="63">
        <v>1714095</v>
      </c>
    </row>
    <row r="18" spans="1:6" x14ac:dyDescent="0.25">
      <c r="A18" s="2" t="s">
        <v>48</v>
      </c>
      <c r="B18" s="25">
        <v>99660823</v>
      </c>
      <c r="C18" s="25">
        <v>10837559</v>
      </c>
      <c r="D18" s="25">
        <v>22921989.290000003</v>
      </c>
      <c r="E18" s="25">
        <v>22921989</v>
      </c>
      <c r="F18" s="63">
        <v>43187891</v>
      </c>
    </row>
    <row r="19" spans="1:6" x14ac:dyDescent="0.25">
      <c r="A19" s="2" t="s">
        <v>25</v>
      </c>
      <c r="B19" s="25">
        <v>15086926</v>
      </c>
      <c r="C19" s="25">
        <v>37177</v>
      </c>
      <c r="D19" s="25">
        <v>3469992.98</v>
      </c>
      <c r="E19" s="25">
        <v>3469993</v>
      </c>
      <c r="F19" s="63">
        <v>3543136</v>
      </c>
    </row>
    <row r="20" spans="1:6" x14ac:dyDescent="0.25">
      <c r="A20" s="2" t="s">
        <v>51</v>
      </c>
      <c r="B20" s="25">
        <v>2555604</v>
      </c>
      <c r="C20" s="25">
        <v>438623</v>
      </c>
      <c r="D20" s="25">
        <v>587788.92000000004</v>
      </c>
      <c r="E20" s="25">
        <v>587789</v>
      </c>
      <c r="F20" s="63">
        <v>1422535</v>
      </c>
    </row>
    <row r="21" spans="1:6" x14ac:dyDescent="0.25">
      <c r="A21" s="2" t="s">
        <v>26</v>
      </c>
      <c r="B21" s="25">
        <v>1705612</v>
      </c>
      <c r="C21" s="25">
        <v>72190</v>
      </c>
      <c r="D21" s="25">
        <v>392290.76</v>
      </c>
      <c r="E21" s="25">
        <v>392291</v>
      </c>
      <c r="F21" s="63">
        <v>515125</v>
      </c>
    </row>
    <row r="22" spans="1:6" x14ac:dyDescent="0.25">
      <c r="A22" s="2" t="s">
        <v>27</v>
      </c>
      <c r="B22" s="25">
        <v>750372</v>
      </c>
      <c r="C22" s="25">
        <v>16363</v>
      </c>
      <c r="D22" s="25">
        <v>172585.56</v>
      </c>
      <c r="E22" s="25">
        <v>172586</v>
      </c>
      <c r="F22" s="63">
        <v>205312</v>
      </c>
    </row>
    <row r="23" spans="1:6" x14ac:dyDescent="0.25">
      <c r="A23" s="2" t="s">
        <v>9</v>
      </c>
      <c r="B23" s="25">
        <v>4374473</v>
      </c>
      <c r="C23" s="25">
        <v>0</v>
      </c>
      <c r="D23" s="25">
        <v>0</v>
      </c>
      <c r="E23" s="25">
        <v>0</v>
      </c>
      <c r="F23" s="63">
        <v>0</v>
      </c>
    </row>
    <row r="24" spans="1:6" x14ac:dyDescent="0.25">
      <c r="A24" s="2" t="s">
        <v>52</v>
      </c>
      <c r="B24" s="25">
        <v>34844977</v>
      </c>
      <c r="C24" s="25">
        <v>5869539</v>
      </c>
      <c r="D24" s="25">
        <v>8014344.71</v>
      </c>
      <c r="E24" s="25">
        <v>8014345</v>
      </c>
      <c r="F24" s="63">
        <v>18871477</v>
      </c>
    </row>
    <row r="25" spans="1:6" x14ac:dyDescent="0.25">
      <c r="A25" s="2" t="s">
        <v>28</v>
      </c>
      <c r="B25" s="25">
        <v>1399341</v>
      </c>
      <c r="C25" s="25">
        <v>38605</v>
      </c>
      <c r="D25" s="25">
        <v>321848.43</v>
      </c>
      <c r="E25" s="25">
        <v>321848</v>
      </c>
      <c r="F25" s="63">
        <v>396582</v>
      </c>
    </row>
    <row r="26" spans="1:6" x14ac:dyDescent="0.25">
      <c r="A26" s="2" t="s">
        <v>21</v>
      </c>
      <c r="B26" s="25">
        <v>3845808</v>
      </c>
      <c r="C26" s="25">
        <v>0</v>
      </c>
      <c r="D26" s="25">
        <v>0</v>
      </c>
      <c r="E26" s="25">
        <v>0</v>
      </c>
      <c r="F26" s="63">
        <v>0</v>
      </c>
    </row>
    <row r="27" spans="1:6" x14ac:dyDescent="0.25">
      <c r="A27" s="2" t="s">
        <v>53</v>
      </c>
      <c r="B27" s="25">
        <v>65028154</v>
      </c>
      <c r="C27" s="25">
        <v>10686025</v>
      </c>
      <c r="D27" s="25">
        <v>14956475.42</v>
      </c>
      <c r="E27" s="25">
        <v>14956475</v>
      </c>
      <c r="F27" s="63">
        <v>33744326</v>
      </c>
    </row>
    <row r="28" spans="1:6" x14ac:dyDescent="0.25">
      <c r="A28" s="2" t="s">
        <v>54</v>
      </c>
      <c r="B28" s="25">
        <v>15871490</v>
      </c>
      <c r="C28" s="25">
        <v>2219700</v>
      </c>
      <c r="D28" s="25">
        <v>3650442.7</v>
      </c>
      <c r="E28" s="25">
        <v>3650443</v>
      </c>
      <c r="F28" s="63">
        <v>8042291</v>
      </c>
    </row>
    <row r="29" spans="1:6" x14ac:dyDescent="0.25">
      <c r="A29" s="2" t="s">
        <v>29</v>
      </c>
      <c r="B29" s="25">
        <v>1508890</v>
      </c>
      <c r="C29" s="25">
        <v>61567</v>
      </c>
      <c r="D29" s="25">
        <v>347044.7</v>
      </c>
      <c r="E29" s="25">
        <v>347045</v>
      </c>
      <c r="F29" s="63">
        <v>470180</v>
      </c>
    </row>
    <row r="30" spans="1:6" x14ac:dyDescent="0.25">
      <c r="A30" s="2" t="s">
        <v>55</v>
      </c>
      <c r="B30" s="25">
        <v>20031898</v>
      </c>
      <c r="C30" s="25">
        <v>1990134</v>
      </c>
      <c r="D30" s="25">
        <v>4607336.54</v>
      </c>
      <c r="E30" s="25">
        <v>4607337</v>
      </c>
      <c r="F30" s="63">
        <v>8470942</v>
      </c>
    </row>
    <row r="31" spans="1:6" x14ac:dyDescent="0.25">
      <c r="A31" s="2" t="s">
        <v>10</v>
      </c>
      <c r="B31" s="25">
        <v>5953101</v>
      </c>
      <c r="C31" s="25">
        <v>0</v>
      </c>
      <c r="D31" s="25">
        <v>0</v>
      </c>
      <c r="E31" s="25">
        <v>0</v>
      </c>
      <c r="F31" s="63">
        <v>0</v>
      </c>
    </row>
    <row r="32" spans="1:6" x14ac:dyDescent="0.25">
      <c r="A32" s="2" t="s">
        <v>56</v>
      </c>
      <c r="B32" s="25">
        <v>6633781</v>
      </c>
      <c r="C32" s="25">
        <v>123955</v>
      </c>
      <c r="D32" s="25">
        <v>1525769.6300000001</v>
      </c>
      <c r="E32" s="25">
        <v>1525770</v>
      </c>
      <c r="F32" s="63">
        <v>1773681</v>
      </c>
    </row>
    <row r="33" spans="1:6" x14ac:dyDescent="0.25">
      <c r="A33" s="2" t="s">
        <v>11</v>
      </c>
      <c r="B33" s="25">
        <v>47349657</v>
      </c>
      <c r="C33" s="25">
        <v>0</v>
      </c>
      <c r="D33" s="25">
        <v>0</v>
      </c>
      <c r="E33" s="25">
        <v>0</v>
      </c>
      <c r="F33" s="63">
        <v>0</v>
      </c>
    </row>
    <row r="34" spans="1:6" x14ac:dyDescent="0.25">
      <c r="A34" s="2" t="s">
        <v>12</v>
      </c>
      <c r="B34" s="25">
        <v>24545023</v>
      </c>
      <c r="C34" s="25">
        <v>0</v>
      </c>
      <c r="D34" s="25">
        <v>0</v>
      </c>
      <c r="E34" s="25">
        <v>0</v>
      </c>
      <c r="F34" s="63">
        <v>0</v>
      </c>
    </row>
    <row r="35" spans="1:6" x14ac:dyDescent="0.25">
      <c r="A35" s="2" t="s">
        <v>57</v>
      </c>
      <c r="B35" s="25">
        <v>95633183</v>
      </c>
      <c r="C35" s="25">
        <v>8230544</v>
      </c>
      <c r="D35" s="25">
        <v>21995632.09</v>
      </c>
      <c r="E35" s="25">
        <v>21995632</v>
      </c>
      <c r="F35" s="63">
        <v>36185743</v>
      </c>
    </row>
    <row r="36" spans="1:6" x14ac:dyDescent="0.25">
      <c r="A36" s="2" t="s">
        <v>30</v>
      </c>
      <c r="B36" s="25">
        <v>4061960</v>
      </c>
      <c r="C36" s="25">
        <v>37030</v>
      </c>
      <c r="D36" s="25">
        <v>934250.8</v>
      </c>
      <c r="E36" s="25">
        <v>934251</v>
      </c>
      <c r="F36" s="63">
        <v>1007434</v>
      </c>
    </row>
    <row r="37" spans="1:6" x14ac:dyDescent="0.25">
      <c r="A37" s="2" t="s">
        <v>31</v>
      </c>
      <c r="B37" s="25">
        <v>6881572</v>
      </c>
      <c r="C37" s="25">
        <v>424601</v>
      </c>
      <c r="D37" s="25">
        <v>1582761.56</v>
      </c>
      <c r="E37" s="25">
        <v>1582762</v>
      </c>
      <c r="F37" s="63">
        <v>2391216</v>
      </c>
    </row>
    <row r="38" spans="1:6" x14ac:dyDescent="0.25">
      <c r="A38" s="2" t="s">
        <v>58</v>
      </c>
      <c r="B38" s="25">
        <v>19818656</v>
      </c>
      <c r="C38" s="25">
        <v>21482406</v>
      </c>
      <c r="D38" s="25">
        <v>4558290.88</v>
      </c>
      <c r="E38" s="25">
        <v>21482406</v>
      </c>
      <c r="F38" s="63">
        <v>30028752</v>
      </c>
    </row>
    <row r="39" spans="1:6" x14ac:dyDescent="0.25">
      <c r="A39" s="2" t="s">
        <v>59</v>
      </c>
      <c r="B39" s="25">
        <v>24783708</v>
      </c>
      <c r="C39" s="25">
        <v>764279</v>
      </c>
      <c r="D39" s="25">
        <v>5700252.8399999999</v>
      </c>
      <c r="E39" s="25">
        <v>5700253</v>
      </c>
      <c r="F39" s="63">
        <v>7226904</v>
      </c>
    </row>
    <row r="40" spans="1:6" x14ac:dyDescent="0.25">
      <c r="A40" s="2" t="s">
        <v>32</v>
      </c>
      <c r="B40" s="25">
        <v>303389</v>
      </c>
      <c r="C40" s="25">
        <v>27541</v>
      </c>
      <c r="D40" s="25">
        <v>69779.47</v>
      </c>
      <c r="E40" s="25">
        <v>69779</v>
      </c>
      <c r="F40" s="63">
        <v>121900</v>
      </c>
    </row>
    <row r="41" spans="1:6" x14ac:dyDescent="0.25">
      <c r="A41" s="2" t="s">
        <v>33</v>
      </c>
      <c r="B41" s="25">
        <v>4863922</v>
      </c>
      <c r="C41" s="25">
        <v>498794</v>
      </c>
      <c r="D41" s="25">
        <v>1118702.06</v>
      </c>
      <c r="E41" s="25">
        <v>1118702</v>
      </c>
      <c r="F41" s="63">
        <v>2105194</v>
      </c>
    </row>
    <row r="42" spans="1:6" x14ac:dyDescent="0.25">
      <c r="A42" s="2" t="s">
        <v>13</v>
      </c>
      <c r="B42" s="25">
        <v>1730048</v>
      </c>
      <c r="C42" s="25">
        <v>0</v>
      </c>
      <c r="D42" s="25">
        <v>0</v>
      </c>
      <c r="E42" s="25">
        <v>0</v>
      </c>
      <c r="F42" s="63">
        <v>0</v>
      </c>
    </row>
    <row r="43" spans="1:6" x14ac:dyDescent="0.25">
      <c r="A43" s="2" t="s">
        <v>16</v>
      </c>
      <c r="B43" s="25">
        <v>1872682</v>
      </c>
      <c r="C43" s="25">
        <v>9787</v>
      </c>
      <c r="D43" s="25">
        <v>430716.86000000004</v>
      </c>
      <c r="E43" s="25">
        <v>430717</v>
      </c>
      <c r="F43" s="63">
        <v>449506</v>
      </c>
    </row>
    <row r="44" spans="1:6" x14ac:dyDescent="0.25">
      <c r="A44" s="2" t="s">
        <v>60</v>
      </c>
      <c r="B44" s="25">
        <v>10159553</v>
      </c>
      <c r="C44" s="25">
        <v>1465620</v>
      </c>
      <c r="D44" s="25">
        <v>2336697.19</v>
      </c>
      <c r="E44" s="25">
        <v>2336697</v>
      </c>
      <c r="F44" s="63">
        <v>5073853</v>
      </c>
    </row>
    <row r="45" spans="1:6" x14ac:dyDescent="0.25">
      <c r="A45" s="2" t="s">
        <v>34</v>
      </c>
      <c r="B45" s="25">
        <v>1156355</v>
      </c>
      <c r="C45" s="25">
        <v>459632</v>
      </c>
      <c r="D45" s="25">
        <v>265961.65000000002</v>
      </c>
      <c r="E45" s="25">
        <v>459632</v>
      </c>
      <c r="F45" s="63">
        <v>922510</v>
      </c>
    </row>
    <row r="46" spans="1:6" x14ac:dyDescent="0.25">
      <c r="A46" s="2" t="s">
        <v>14</v>
      </c>
      <c r="B46" s="25">
        <v>2817992</v>
      </c>
      <c r="C46" s="25">
        <v>0</v>
      </c>
      <c r="D46" s="25">
        <v>0</v>
      </c>
      <c r="E46" s="25">
        <v>0</v>
      </c>
      <c r="F46" s="63">
        <v>0</v>
      </c>
    </row>
    <row r="47" spans="1:6" x14ac:dyDescent="0.25">
      <c r="A47" s="2" t="s">
        <v>15</v>
      </c>
      <c r="B47" s="25">
        <v>9176299</v>
      </c>
      <c r="C47" s="25">
        <v>0</v>
      </c>
      <c r="D47" s="25">
        <v>0</v>
      </c>
      <c r="E47" s="25">
        <v>0</v>
      </c>
      <c r="F47" s="63">
        <v>0</v>
      </c>
    </row>
    <row r="48" spans="1:6" x14ac:dyDescent="0.25">
      <c r="A48" s="2" t="s">
        <v>19</v>
      </c>
      <c r="B48" s="25">
        <v>1088310</v>
      </c>
      <c r="C48" s="25">
        <v>11346</v>
      </c>
      <c r="D48" s="25">
        <v>250311.30000000002</v>
      </c>
      <c r="E48" s="25">
        <v>250311</v>
      </c>
      <c r="F48" s="63">
        <v>273003</v>
      </c>
    </row>
    <row r="49" spans="1:6" x14ac:dyDescent="0.25">
      <c r="A49" s="2" t="s">
        <v>35</v>
      </c>
      <c r="B49" s="25">
        <v>3733741</v>
      </c>
      <c r="C49" s="25">
        <v>708955</v>
      </c>
      <c r="D49" s="25">
        <v>858760.43</v>
      </c>
      <c r="E49" s="25">
        <v>858760</v>
      </c>
      <c r="F49" s="63">
        <v>2276671</v>
      </c>
    </row>
    <row r="50" spans="1:6" x14ac:dyDescent="0.25">
      <c r="A50" s="2" t="s">
        <v>36</v>
      </c>
      <c r="B50" s="25">
        <v>6448042</v>
      </c>
      <c r="C50" s="25">
        <v>2223553</v>
      </c>
      <c r="D50" s="25">
        <v>1483049.6600000001</v>
      </c>
      <c r="E50" s="25">
        <v>2223553</v>
      </c>
      <c r="F50" s="63">
        <v>4949341</v>
      </c>
    </row>
    <row r="51" spans="1:6" x14ac:dyDescent="0.25">
      <c r="A51" s="2" t="s">
        <v>37</v>
      </c>
      <c r="B51" s="25">
        <v>2864668</v>
      </c>
      <c r="C51" s="25">
        <v>292377</v>
      </c>
      <c r="D51" s="25">
        <v>658873.64</v>
      </c>
      <c r="E51" s="25">
        <v>658874</v>
      </c>
      <c r="F51" s="63">
        <v>1243628</v>
      </c>
    </row>
    <row r="52" spans="1:6" x14ac:dyDescent="0.25">
      <c r="A52" s="2" t="s">
        <v>38</v>
      </c>
      <c r="B52" s="25">
        <v>1312809</v>
      </c>
      <c r="C52" s="25">
        <v>105711</v>
      </c>
      <c r="D52" s="25">
        <v>301946.07</v>
      </c>
      <c r="E52" s="25">
        <v>301946</v>
      </c>
      <c r="F52" s="63">
        <v>496250</v>
      </c>
    </row>
    <row r="53" spans="1:6" x14ac:dyDescent="0.25">
      <c r="A53" s="2" t="s">
        <v>17</v>
      </c>
      <c r="B53" s="25">
        <v>5062017</v>
      </c>
      <c r="C53" s="25">
        <v>0</v>
      </c>
      <c r="D53" s="25">
        <v>0</v>
      </c>
      <c r="E53" s="25">
        <v>0</v>
      </c>
      <c r="F53" s="63">
        <v>0</v>
      </c>
    </row>
    <row r="54" spans="1:6" x14ac:dyDescent="0.25">
      <c r="A54" s="2" t="s">
        <v>18</v>
      </c>
      <c r="B54" s="25">
        <v>11134543</v>
      </c>
      <c r="C54" s="25">
        <v>0</v>
      </c>
      <c r="D54" s="25">
        <v>0</v>
      </c>
      <c r="E54" s="25">
        <v>0</v>
      </c>
      <c r="F54" s="63">
        <v>0</v>
      </c>
    </row>
    <row r="55" spans="1:6" x14ac:dyDescent="0.25">
      <c r="A55" s="2" t="s">
        <v>20</v>
      </c>
      <c r="B55" s="25">
        <v>5848860</v>
      </c>
      <c r="C55" s="25">
        <v>0</v>
      </c>
      <c r="D55" s="25">
        <v>0</v>
      </c>
      <c r="E55" s="25">
        <v>0</v>
      </c>
      <c r="F55" s="63">
        <v>0</v>
      </c>
    </row>
    <row r="56" spans="1:6" x14ac:dyDescent="0.25">
      <c r="A56" s="2" t="s">
        <v>62</v>
      </c>
      <c r="B56" s="25">
        <v>2423221</v>
      </c>
      <c r="C56" s="25">
        <v>0</v>
      </c>
      <c r="D56" s="25">
        <v>0</v>
      </c>
      <c r="E56" s="25">
        <v>0</v>
      </c>
      <c r="F56" s="63">
        <v>0</v>
      </c>
    </row>
    <row r="57" spans="1:6" ht="16.5" thickBot="1" x14ac:dyDescent="0.3">
      <c r="A57" s="54" t="s">
        <v>45</v>
      </c>
      <c r="B57" s="55">
        <f>SUBTOTAL(109,B3:B56)</f>
        <v>954922162</v>
      </c>
      <c r="C57" s="55">
        <f t="shared" ref="C57:F57" si="0">SUBTOTAL(109,C3:C56)</f>
        <v>113217488</v>
      </c>
      <c r="D57" s="55">
        <f t="shared" si="0"/>
        <v>179523595.79000005</v>
      </c>
      <c r="E57" s="55">
        <f t="shared" si="0"/>
        <v>197381885</v>
      </c>
      <c r="F57" s="55">
        <f t="shared" si="0"/>
        <v>368355764</v>
      </c>
    </row>
    <row r="58" spans="1:6" ht="7.5" customHeight="1" thickTop="1" x14ac:dyDescent="0.25">
      <c r="A58" s="56" t="s">
        <v>74</v>
      </c>
      <c r="B58" s="57"/>
      <c r="C58" s="57"/>
      <c r="D58" s="58"/>
      <c r="E58" s="58"/>
      <c r="F58" s="57"/>
    </row>
    <row r="59" spans="1:6" x14ac:dyDescent="0.25">
      <c r="A59" s="59" t="s">
        <v>78</v>
      </c>
      <c r="B59" s="60"/>
      <c r="C59" s="60"/>
      <c r="D59" s="61"/>
      <c r="E59" s="61"/>
      <c r="F59" s="60"/>
    </row>
    <row r="60" spans="1:6" x14ac:dyDescent="0.25">
      <c r="A60" s="62" t="s">
        <v>79</v>
      </c>
    </row>
  </sheetData>
  <mergeCells count="1">
    <mergeCell ref="A1:F1"/>
  </mergeCells>
  <pageMargins left="0.5" right="0" top="0.25" bottom="0" header="0.3" footer="0.3"/>
  <pageSetup scale="80"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Foundation Report pg 1 Revenue</vt:lpstr>
      <vt:lpstr>Foundation Report pg 2 ADM Calc</vt:lpstr>
      <vt:lpstr>Foundation Report pg 3 Local $</vt:lpstr>
      <vt:lpstr>Foundation Report pg4 Max Local</vt:lpstr>
      <vt:lpstr>'Foundation Report pg 1 Revenue'!Print_Area</vt:lpstr>
      <vt:lpstr>'Foundation Report pg 3 Local $'!Print_Area</vt:lpstr>
      <vt:lpstr>'Foundation Report pg4 Max Local'!Print_Area</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sreynold</dc:creator>
  <cp:lastModifiedBy>MLobaugh</cp:lastModifiedBy>
  <cp:lastPrinted>2018-09-20T17:17:11Z</cp:lastPrinted>
  <dcterms:created xsi:type="dcterms:W3CDTF">1999-06-14T22:12:18Z</dcterms:created>
  <dcterms:modified xsi:type="dcterms:W3CDTF">2018-09-21T19:42:52Z</dcterms:modified>
</cp:coreProperties>
</file>