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mc:AlternateContent xmlns:mc="http://schemas.openxmlformats.org/markup-compatibility/2006">
    <mc:Choice Requires="x15">
      <x15ac:absPath xmlns:x15ac="http://schemas.microsoft.com/office/spreadsheetml/2010/11/ac" url="G:\SF District Support\SF Audit\zSF Webpage\Foundation Reports\"/>
    </mc:Choice>
  </mc:AlternateContent>
  <bookViews>
    <workbookView xWindow="0" yWindow="315" windowWidth="7680" windowHeight="8880" tabRatio="724"/>
  </bookViews>
  <sheets>
    <sheet name="Foundation Report pg 1 Revenue" sheetId="9259" r:id="rId1"/>
    <sheet name="Foundation Report pg 2 ADM Calc" sheetId="9260" r:id="rId2"/>
    <sheet name="Foundation Report pg 3 Local $" sheetId="9261" r:id="rId3"/>
    <sheet name="Foundation Report pg4 Max Local" sheetId="9262" r:id="rId4"/>
  </sheets>
  <functionGroups builtInGroupCount="18"/>
  <externalReferences>
    <externalReference r:id="rId5"/>
    <externalReference r:id="rId6"/>
  </externalReferences>
  <definedNames>
    <definedName name="a1fac" localSheetId="0">#REF!</definedName>
    <definedName name="a1fac" localSheetId="1">#REF!</definedName>
    <definedName name="a1fac" localSheetId="2">#REF!</definedName>
    <definedName name="a1fac" localSheetId="3">#REF!</definedName>
    <definedName name="a1fac">#REF!</definedName>
    <definedName name="a2fac" localSheetId="0">#REF!</definedName>
    <definedName name="a2fac" localSheetId="1">#REF!</definedName>
    <definedName name="a2fac" localSheetId="2">#REF!</definedName>
    <definedName name="a2fac" localSheetId="3">#REF!</definedName>
    <definedName name="a2fac">#REF!</definedName>
    <definedName name="a3fac" localSheetId="0">#REF!</definedName>
    <definedName name="a3fac" localSheetId="1">#REF!</definedName>
    <definedName name="a3fac" localSheetId="2">#REF!</definedName>
    <definedName name="a3fac" localSheetId="3">#REF!</definedName>
    <definedName name="a3fac">#REF!</definedName>
    <definedName name="aa">#REF!</definedName>
    <definedName name="b1fac">#REF!</definedName>
    <definedName name="b2fac">#REF!</definedName>
    <definedName name="b3fac">#REF!</definedName>
    <definedName name="Base">#REF!</definedName>
    <definedName name="bb">#REF!</definedName>
    <definedName name="cc">#REF!</definedName>
    <definedName name="ce1fac">#REF!</definedName>
    <definedName name="ce2fac">#REF!</definedName>
    <definedName name="ce3fac">#REF!</definedName>
    <definedName name="d1fac">#REF!</definedName>
    <definedName name="d2fac">#REF!</definedName>
    <definedName name="d3fac">#REF!</definedName>
    <definedName name="dd">#REF!</definedName>
    <definedName name="e1fac">#REF!</definedName>
    <definedName name="e2fac">#REF!</definedName>
    <definedName name="e3fac">#REF!</definedName>
    <definedName name="ee">#REF!</definedName>
    <definedName name="_xlnm.Extract">[1]students!#REF!</definedName>
    <definedName name="f1fac">#REF!</definedName>
    <definedName name="f2fac">#REF!</definedName>
    <definedName name="f3fac">#REF!</definedName>
    <definedName name="ff">#REF!</definedName>
    <definedName name="g1fac">#REF!</definedName>
    <definedName name="g2fac">#REF!</definedName>
    <definedName name="g3fac">#REF!</definedName>
    <definedName name="gg">#REF!</definedName>
    <definedName name="_xlnm.Print_Area" localSheetId="0">'Foundation Report pg 1 Revenue'!$A$1:$J$61</definedName>
    <definedName name="_xlnm.Print_Area" localSheetId="2">'Foundation Report pg 3 Local $'!$A$1:$H$59</definedName>
    <definedName name="_xlnm.Print_Area" localSheetId="3">'Foundation Report pg4 Max Local'!$A$1:$F$59</definedName>
    <definedName name="SchoolTotal02" localSheetId="0">#REF!</definedName>
    <definedName name="SchoolTotal02" localSheetId="1">#REF!</definedName>
    <definedName name="SchoolTotal02" localSheetId="2">#REF!</definedName>
    <definedName name="SchoolTotal02" localSheetId="3">#REF!</definedName>
    <definedName name="SchoolTotal02">#REF!</definedName>
    <definedName name="SchoolTotal03" localSheetId="0">#REF!</definedName>
    <definedName name="SchoolTotal03" localSheetId="1">#REF!</definedName>
    <definedName name="SchoolTotal03" localSheetId="2">#REF!</definedName>
    <definedName name="SchoolTotal03" localSheetId="3">#REF!</definedName>
    <definedName name="SchoolTotal03">#REF!</definedName>
    <definedName name="SchoolTotal04" localSheetId="0">#REF!</definedName>
    <definedName name="SchoolTotal04" localSheetId="1">#REF!</definedName>
    <definedName name="SchoolTotal04" localSheetId="2">#REF!</definedName>
    <definedName name="SchoolTotal04" localSheetId="3">#REF!</definedName>
    <definedName name="SchoolTotal04">#REF!</definedName>
    <definedName name="SchoolTotal05">#REF!</definedName>
    <definedName name="SchoolTotal06">#REF!</definedName>
    <definedName name="SchoolTotal07">#REF!</definedName>
    <definedName name="SchoolTotal08">#REF!</definedName>
    <definedName name="SchoolTotal09">#REF!</definedName>
    <definedName name="SchoolTotal10">#REF!</definedName>
    <definedName name="SchoolTotal11">#REF!</definedName>
    <definedName name="SchoolTotal12">#REF!</definedName>
    <definedName name="SchoolTotal13">#REF!</definedName>
    <definedName name="SchoolTotal14">#REF!</definedName>
    <definedName name="SchoolTotal15">#REF!</definedName>
    <definedName name="SchoolTotal16">#REF!</definedName>
    <definedName name="SchoolTotal17">#REF!</definedName>
    <definedName name="SchoolTotal18">#REF!</definedName>
    <definedName name="SchoolTotal19">#REF!</definedName>
    <definedName name="SchoolTotal20">#REF!</definedName>
    <definedName name="SchoolTotal21">#REF!</definedName>
    <definedName name="SchoolTotal22">#REF!</definedName>
    <definedName name="SchoolTotal23">#REF!</definedName>
    <definedName name="SchoolTotal24">#REF!</definedName>
    <definedName name="SchoolTotal25">#REF!</definedName>
    <definedName name="SchoolTotal27">#REF!</definedName>
    <definedName name="SchoolTotal28">#REF!</definedName>
    <definedName name="SchoolTotal29">#REF!</definedName>
    <definedName name="SchoolTotal30">#REF!</definedName>
    <definedName name="SchoolTotal31">#REF!</definedName>
    <definedName name="SchoolTotal32">#REF!</definedName>
    <definedName name="SchoolTotal33">#REF!</definedName>
    <definedName name="SchoolTotal34">#REF!</definedName>
    <definedName name="SchoolTotal35">#REF!</definedName>
    <definedName name="SchoolTotal36">#REF!</definedName>
    <definedName name="SchoolTotal37">#REF!</definedName>
    <definedName name="SchoolTotal38">#REF!</definedName>
    <definedName name="SchoolTotal39">#REF!</definedName>
    <definedName name="SchoolTotal40">#REF!</definedName>
    <definedName name="SchoolTotal42">#REF!</definedName>
    <definedName name="SchoolTotal43">#REF!</definedName>
    <definedName name="SchoolTotal44">#REF!</definedName>
    <definedName name="SchoolTotal45">#REF!</definedName>
    <definedName name="SchoolTotal46">#REF!</definedName>
    <definedName name="SchoolTotal47">#REF!</definedName>
    <definedName name="SchoolTotal48">#REF!</definedName>
    <definedName name="SchoolTotal49">#REF!</definedName>
    <definedName name="SchoolTotal50">#REF!</definedName>
    <definedName name="SchoolTotal51">#REF!</definedName>
    <definedName name="SchoolTotal52">#REF!</definedName>
    <definedName name="SchoolTotal53">#REF!</definedName>
    <definedName name="SchoolTotal54">#REF!</definedName>
    <definedName name="SchoolTotal55">#REF!</definedName>
    <definedName name="SchoolTotal56">#REF!</definedName>
    <definedName name="SchoolTotal98">#REF!</definedName>
    <definedName name="SchoolTotal99">#REF!</definedName>
    <definedName name="Static1">[2]Factors!$D$9</definedName>
  </definedNames>
  <calcPr calcId="162913"/>
</workbook>
</file>

<file path=xl/calcChain.xml><?xml version="1.0" encoding="utf-8"?>
<calcChain xmlns="http://schemas.openxmlformats.org/spreadsheetml/2006/main">
  <c r="J57" i="9259" l="1"/>
  <c r="D57" i="9261" l="1"/>
  <c r="B57" i="9261"/>
  <c r="H57" i="9259" l="1"/>
  <c r="C57" i="9262" l="1"/>
  <c r="D57" i="9262"/>
  <c r="E57" i="9262"/>
  <c r="F57" i="9262"/>
  <c r="B57" i="9262"/>
  <c r="E57" i="9261"/>
  <c r="F57" i="9261"/>
  <c r="G57" i="9261"/>
  <c r="H57" i="9261"/>
  <c r="C57" i="9261"/>
  <c r="M57" i="9260"/>
  <c r="L57" i="9260"/>
  <c r="K57" i="9260"/>
  <c r="J57" i="9260"/>
  <c r="I57" i="9260"/>
  <c r="H57" i="9260"/>
  <c r="G57" i="9260"/>
  <c r="E57" i="9260"/>
  <c r="D57" i="9260"/>
  <c r="C57" i="9260"/>
  <c r="B57" i="9260"/>
  <c r="C57" i="9259"/>
  <c r="D57" i="9259"/>
  <c r="F57" i="9259"/>
  <c r="G57" i="9259"/>
  <c r="I57" i="9259"/>
  <c r="B57" i="9259"/>
</calcChain>
</file>

<file path=xl/sharedStrings.xml><?xml version="1.0" encoding="utf-8"?>
<sst xmlns="http://schemas.openxmlformats.org/spreadsheetml/2006/main" count="271" uniqueCount="102">
  <si>
    <t xml:space="preserve">Alaska Gateway </t>
  </si>
  <si>
    <t xml:space="preserve">Aleutian Region </t>
  </si>
  <si>
    <t xml:space="preserve">Anchorage </t>
  </si>
  <si>
    <t xml:space="preserve">Annette Island </t>
  </si>
  <si>
    <t xml:space="preserve">Bering Strait </t>
  </si>
  <si>
    <t xml:space="preserve">Chatham </t>
  </si>
  <si>
    <t xml:space="preserve">Chugach </t>
  </si>
  <si>
    <t xml:space="preserve">Copper River </t>
  </si>
  <si>
    <t xml:space="preserve">Delta/Greely </t>
  </si>
  <si>
    <t xml:space="preserve">Iditarod Area </t>
  </si>
  <si>
    <t xml:space="preserve">Kuspuk </t>
  </si>
  <si>
    <t xml:space="preserve">Lower Kuskokwim </t>
  </si>
  <si>
    <t xml:space="preserve">Lower Yukon </t>
  </si>
  <si>
    <t xml:space="preserve">Pribilof  </t>
  </si>
  <si>
    <t xml:space="preserve">Southeast Island </t>
  </si>
  <si>
    <t xml:space="preserve">Southwest Region </t>
  </si>
  <si>
    <t xml:space="preserve">Saint Mary's </t>
  </si>
  <si>
    <t xml:space="preserve">Yukon Flats </t>
  </si>
  <si>
    <t xml:space="preserve">Yukon/Koyukuk </t>
  </si>
  <si>
    <t xml:space="preserve">Tanana </t>
  </si>
  <si>
    <t xml:space="preserve">Yupiit </t>
  </si>
  <si>
    <t xml:space="preserve">Kashunamiut </t>
  </si>
  <si>
    <t xml:space="preserve">Cordova  </t>
  </si>
  <si>
    <t xml:space="preserve">Craig  </t>
  </si>
  <si>
    <t xml:space="preserve">Dillingham  </t>
  </si>
  <si>
    <t xml:space="preserve">Galena  </t>
  </si>
  <si>
    <t xml:space="preserve">Hoonah  </t>
  </si>
  <si>
    <t xml:space="preserve">Hydaburg  </t>
  </si>
  <si>
    <t xml:space="preserve">Kake  </t>
  </si>
  <si>
    <t xml:space="preserve">Klawock  </t>
  </si>
  <si>
    <t xml:space="preserve">Nenana  </t>
  </si>
  <si>
    <t xml:space="preserve">Nome  </t>
  </si>
  <si>
    <t xml:space="preserve">Pelican  </t>
  </si>
  <si>
    <t xml:space="preserve">Petersburg  </t>
  </si>
  <si>
    <t xml:space="preserve">Skagway  </t>
  </si>
  <si>
    <t xml:space="preserve">Unalaska  </t>
  </si>
  <si>
    <t xml:space="preserve">Valdez  </t>
  </si>
  <si>
    <t xml:space="preserve">Wrangell  </t>
  </si>
  <si>
    <t xml:space="preserve">Yakutat  </t>
  </si>
  <si>
    <t>District Cost Factor</t>
  </si>
  <si>
    <t>Adjusted for Cost Factor</t>
  </si>
  <si>
    <t>Special Needs Factor 1.20</t>
  </si>
  <si>
    <t>Students + Intensive Special Education</t>
  </si>
  <si>
    <t>District Adjusted ADM</t>
  </si>
  <si>
    <t>School District</t>
  </si>
  <si>
    <t>TOTALS:</t>
  </si>
  <si>
    <t>Impact AID Percent</t>
  </si>
  <si>
    <t>Quality Schools</t>
  </si>
  <si>
    <t xml:space="preserve">Fairbanks </t>
  </si>
  <si>
    <t xml:space="preserve">Aleutians East  </t>
  </si>
  <si>
    <t xml:space="preserve">Bristol Bay  </t>
  </si>
  <si>
    <t xml:space="preserve">Haines  </t>
  </si>
  <si>
    <t xml:space="preserve">Juneau  </t>
  </si>
  <si>
    <t xml:space="preserve">Kenai Peninsula  </t>
  </si>
  <si>
    <t xml:space="preserve">Ketchikan Gateway  </t>
  </si>
  <si>
    <t xml:space="preserve">Kodiak Island  </t>
  </si>
  <si>
    <t xml:space="preserve">Lake &amp; Peninsula  </t>
  </si>
  <si>
    <t xml:space="preserve">Mat-Su  </t>
  </si>
  <si>
    <t xml:space="preserve">North Slope  </t>
  </si>
  <si>
    <t xml:space="preserve">Northwest Arctic  </t>
  </si>
  <si>
    <t xml:space="preserve">Sitka  </t>
  </si>
  <si>
    <t xml:space="preserve">Denali  </t>
  </si>
  <si>
    <t xml:space="preserve">Mt. Edgecumbe </t>
  </si>
  <si>
    <t>45% of PY Basic Need</t>
  </si>
  <si>
    <t>Saint Mary's</t>
  </si>
  <si>
    <t>Eligible Federal Impact Aid Total prior to applying %</t>
  </si>
  <si>
    <t>Minimum Required Local Effort</t>
  </si>
  <si>
    <t>MAXIMUM LOCAL: Required plus additional Local Contribution</t>
  </si>
  <si>
    <r>
      <t>Additional Local Contribution</t>
    </r>
    <r>
      <rPr>
        <sz val="9"/>
        <rFont val="Times New Roman"/>
        <family val="1"/>
      </rPr>
      <t xml:space="preserve"> [Greater of .002 or 23% subtotal]</t>
    </r>
  </si>
  <si>
    <t>Eligible Federal Impact AID * Impact AID % * 90% = Deductible Impact AID</t>
  </si>
  <si>
    <t>State AID</t>
  </si>
  <si>
    <t>End of table</t>
  </si>
  <si>
    <t>Page 1 of 4</t>
  </si>
  <si>
    <t>SPED Intensive</t>
  </si>
  <si>
    <t>end of table</t>
  </si>
  <si>
    <t>Page 2 of 4</t>
  </si>
  <si>
    <t>Page 3 of 4</t>
  </si>
  <si>
    <t>Additional Local .002 Mills of Current Full Value</t>
  </si>
  <si>
    <t>Page 4 of 4</t>
  </si>
  <si>
    <t>end of document</t>
  </si>
  <si>
    <t>Adjusted Funding "Floor"</t>
  </si>
  <si>
    <t>District Correspondence @ 80%</t>
  </si>
  <si>
    <t xml:space="preserve">23% of Basic Need </t>
  </si>
  <si>
    <t>1999 Full Values</t>
  </si>
  <si>
    <t>1999 Full Value + Half the Difference</t>
  </si>
  <si>
    <r>
      <t xml:space="preserve">Required Minimum Local Effort </t>
    </r>
    <r>
      <rPr>
        <sz val="11"/>
        <rFont val="Times New Roman"/>
        <family val="1"/>
      </rPr>
      <t>[Lesser of .004 or 45%]</t>
    </r>
  </si>
  <si>
    <t>Adjust for SPED Intensive * 5.00</t>
  </si>
  <si>
    <t>Adjusted for School Size ADM</t>
  </si>
  <si>
    <r>
      <rPr>
        <b/>
        <sz val="12"/>
        <rFont val="Times New Roman"/>
        <family val="1"/>
      </rPr>
      <t>Alaska Department of Education &amp; Early Development</t>
    </r>
    <r>
      <rPr>
        <sz val="12"/>
        <rFont val="Times New Roman"/>
        <family val="1"/>
      </rPr>
      <t xml:space="preserve">
FY2006 Foundation Formula FINAL
Prepared by School Finance 8/31/2006</t>
    </r>
  </si>
  <si>
    <t>$4,919 Basic Need</t>
  </si>
  <si>
    <t>FY06 Total State Entitlement</t>
  </si>
  <si>
    <t>NOTE: FY06 Total State Entitlement includes Military/Other costs at $22,624,566 in the Totals row.</t>
  </si>
  <si>
    <r>
      <rPr>
        <b/>
        <sz val="11"/>
        <rFont val="Times New Roman"/>
        <family val="1"/>
      </rPr>
      <t>Alaska Department of Education &amp; Early Development</t>
    </r>
    <r>
      <rPr>
        <sz val="11"/>
        <rFont val="Times New Roman"/>
        <family val="1"/>
      </rPr>
      <t xml:space="preserve">
FY2006 Foundation Formula FINAL - Average Daily Membership
Prepared by School Finance 8/31/2006</t>
    </r>
  </si>
  <si>
    <t>FY06 Average Daily Membership (ADM)</t>
  </si>
  <si>
    <t>FY06 Corresp. ADM</t>
  </si>
  <si>
    <t>FY06 Total ADM</t>
  </si>
  <si>
    <r>
      <rPr>
        <b/>
        <sz val="11"/>
        <rFont val="Times New Roman"/>
        <family val="1"/>
      </rPr>
      <t>Alaska Department of Education &amp; Early Development</t>
    </r>
    <r>
      <rPr>
        <sz val="11"/>
        <rFont val="Times New Roman"/>
        <family val="1"/>
      </rPr>
      <t xml:space="preserve">
FY2006 Foundation Formula FINAL - Required Local Contribution
Prepared by School Finance 8/31/2006</t>
    </r>
  </si>
  <si>
    <t>2004 Full Values</t>
  </si>
  <si>
    <t xml:space="preserve">FY05 prior year Basic Need </t>
  </si>
  <si>
    <t>.004 x 2004 Full Value  or New EED Value</t>
  </si>
  <si>
    <r>
      <rPr>
        <b/>
        <sz val="11"/>
        <rFont val="Times New Roman"/>
        <family val="1"/>
      </rPr>
      <t>Alaska Department of Education &amp; Early Development</t>
    </r>
    <r>
      <rPr>
        <sz val="11"/>
        <rFont val="Times New Roman"/>
        <family val="1"/>
      </rPr>
      <t xml:space="preserve">
FY2006 Foundation Formula FINAL - Additional Local Contribution
Prepared by School Finance 8/31/2006</t>
    </r>
  </si>
  <si>
    <t>FY2006 Basic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</si>
</sst>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0.000"/>
    <numFmt numFmtId="165" formatCode="_(* #,##0_);_(* \(#,##0\);_(* &quot;-&quot;??_);_(@_)"/>
  </numFmts>
  <fonts count="20" x14ac:knownFonts="1">
    <font>
      <sz val="12"/>
      <name val="Times New Roman"/>
    </font>
    <font>
      <sz val="11"/>
      <color theme="1"/>
      <name val="Calibri"/>
      <family val="2"/>
      <scheme val="minor"/>
    </font>
    <font>
      <sz val="12"/>
      <name val="Times New Roman"/>
      <family val="1"/>
    </font>
    <font>
      <sz val="10"/>
      <color indexed="8"/>
      <name val="MS Sans Serif"/>
      <family val="2"/>
    </font>
    <font>
      <sz val="12"/>
      <name val="Times New Roman"/>
      <family val="1"/>
    </font>
    <font>
      <sz val="10"/>
      <name val="Arial"/>
      <family val="2"/>
    </font>
    <font>
      <sz val="10"/>
      <name val="Times New Roman"/>
      <family val="1"/>
    </font>
    <font>
      <sz val="11"/>
      <name val="Times New Roman"/>
      <family val="1"/>
    </font>
    <font>
      <b/>
      <sz val="11"/>
      <name val="Times New Roman"/>
      <family val="1"/>
    </font>
    <font>
      <b/>
      <sz val="9"/>
      <name val="Times New Roman"/>
      <family val="1"/>
    </font>
    <font>
      <sz val="9"/>
      <name val="Times New Roman"/>
      <family val="1"/>
    </font>
    <font>
      <sz val="7"/>
      <name val="Times New Roman"/>
      <family val="1"/>
    </font>
    <font>
      <sz val="12"/>
      <name val="Times New Roman"/>
      <family val="1"/>
    </font>
    <font>
      <sz val="10"/>
      <name val="Arial"/>
      <family val="2"/>
    </font>
    <font>
      <sz val="12"/>
      <name val="Times New Roman"/>
    </font>
    <font>
      <b/>
      <sz val="12"/>
      <name val="Times New Roman"/>
      <family val="1"/>
    </font>
    <font>
      <sz val="11"/>
      <color theme="0"/>
      <name val="Times New Roman"/>
      <family val="1"/>
    </font>
    <font>
      <b/>
      <sz val="10"/>
      <name val="Times New Roman"/>
      <family val="1"/>
    </font>
    <font>
      <sz val="9"/>
      <color theme="0"/>
      <name val="Times New Roman"/>
      <family val="1"/>
    </font>
    <font>
      <b/>
      <sz val="7"/>
      <name val="Times New Roman"/>
      <family val="1"/>
    </font>
  </fonts>
  <fills count="2">
    <fill>
      <patternFill patternType="none"/>
    </fill>
    <fill>
      <patternFill patternType="gray125"/>
    </fill>
  </fills>
  <borders count="8">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thin">
        <color indexed="64"/>
      </bottom>
      <diagonal/>
    </border>
    <border>
      <left/>
      <right/>
      <top style="thin">
        <color indexed="64"/>
      </top>
      <bottom style="double">
        <color indexed="64"/>
      </bottom>
      <diagonal/>
    </border>
  </borders>
  <cellStyleXfs count="32">
    <xf numFmtId="0" fontId="0" fillId="0" borderId="0"/>
    <xf numFmtId="0" fontId="4" fillId="0" borderId="0"/>
    <xf numFmtId="0" fontId="3"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0" fontId="13" fillId="0" borderId="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43" fontId="14" fillId="0" borderId="0" applyFont="0" applyFill="0" applyBorder="0" applyAlignment="0" applyProtection="0"/>
    <xf numFmtId="41" fontId="2" fillId="0" borderId="0" applyFont="0" applyFill="0" applyBorder="0" applyAlignment="0" applyProtection="0"/>
  </cellStyleXfs>
  <cellXfs count="70">
    <xf numFmtId="0" fontId="0" fillId="0" borderId="0" xfId="0"/>
    <xf numFmtId="37" fontId="7" fillId="0" borderId="0" xfId="0" applyNumberFormat="1" applyFont="1" applyFill="1"/>
    <xf numFmtId="0" fontId="7" fillId="0" borderId="4" xfId="2" applyFont="1" applyFill="1" applyBorder="1" applyAlignment="1">
      <alignment horizontal="left"/>
    </xf>
    <xf numFmtId="0" fontId="7" fillId="0" borderId="0" xfId="0" applyFont="1" applyFill="1"/>
    <xf numFmtId="0" fontId="11" fillId="0" borderId="0" xfId="0" applyFont="1" applyFill="1"/>
    <xf numFmtId="37" fontId="11" fillId="0" borderId="0" xfId="0" applyNumberFormat="1" applyFont="1" applyFill="1"/>
    <xf numFmtId="0" fontId="2" fillId="0" borderId="0" xfId="0" applyFont="1" applyFill="1"/>
    <xf numFmtId="0" fontId="8" fillId="0" borderId="1" xfId="0" applyFont="1" applyFill="1" applyBorder="1" applyAlignment="1"/>
    <xf numFmtId="0" fontId="9" fillId="0" borderId="0" xfId="0" applyFont="1" applyFill="1"/>
    <xf numFmtId="0" fontId="7" fillId="0" borderId="6" xfId="2" applyFont="1" applyFill="1" applyBorder="1" applyAlignment="1">
      <alignment horizontal="left"/>
    </xf>
    <xf numFmtId="10" fontId="7" fillId="0" borderId="6" xfId="0" applyNumberFormat="1" applyFont="1" applyFill="1" applyBorder="1"/>
    <xf numFmtId="0" fontId="10" fillId="0" borderId="6" xfId="2" applyFont="1" applyFill="1" applyBorder="1" applyAlignment="1">
      <alignment horizontal="left"/>
    </xf>
    <xf numFmtId="2" fontId="7" fillId="0" borderId="6" xfId="0" applyNumberFormat="1" applyFont="1" applyFill="1" applyBorder="1"/>
    <xf numFmtId="164" fontId="7" fillId="0" borderId="6" xfId="0" applyNumberFormat="1" applyFont="1" applyFill="1" applyBorder="1"/>
    <xf numFmtId="1" fontId="7" fillId="0" borderId="6" xfId="0" applyNumberFormat="1" applyFont="1" applyFill="1" applyBorder="1"/>
    <xf numFmtId="2" fontId="7" fillId="0" borderId="6" xfId="0" applyNumberFormat="1" applyFont="1" applyFill="1" applyBorder="1" applyAlignment="1">
      <alignment horizontal="right"/>
    </xf>
    <xf numFmtId="41" fontId="7" fillId="0" borderId="6" xfId="0" applyNumberFormat="1" applyFont="1" applyFill="1" applyBorder="1" applyAlignment="1">
      <alignment horizontal="right"/>
    </xf>
    <xf numFmtId="41" fontId="7" fillId="0" borderId="3" xfId="0" applyNumberFormat="1" applyFont="1" applyFill="1" applyBorder="1"/>
    <xf numFmtId="0" fontId="7" fillId="0" borderId="3" xfId="2" applyFont="1" applyFill="1" applyBorder="1" applyAlignment="1">
      <alignment horizontal="left"/>
    </xf>
    <xf numFmtId="10" fontId="7" fillId="0" borderId="4" xfId="0" applyNumberFormat="1" applyFont="1" applyFill="1" applyBorder="1"/>
    <xf numFmtId="0" fontId="10" fillId="0" borderId="4" xfId="2" applyFont="1" applyFill="1" applyBorder="1" applyAlignment="1">
      <alignment horizontal="left"/>
    </xf>
    <xf numFmtId="2" fontId="7" fillId="0" borderId="4" xfId="0" applyNumberFormat="1" applyFont="1" applyFill="1" applyBorder="1"/>
    <xf numFmtId="164" fontId="7" fillId="0" borderId="4" xfId="0" applyNumberFormat="1" applyFont="1" applyFill="1" applyBorder="1"/>
    <xf numFmtId="1" fontId="7" fillId="0" borderId="4" xfId="0" applyNumberFormat="1" applyFont="1" applyFill="1" applyBorder="1"/>
    <xf numFmtId="2" fontId="7" fillId="0" borderId="4" xfId="0" applyNumberFormat="1" applyFont="1" applyFill="1" applyBorder="1" applyAlignment="1">
      <alignment horizontal="right"/>
    </xf>
    <xf numFmtId="41" fontId="7" fillId="0" borderId="4" xfId="0" applyNumberFormat="1" applyFont="1" applyFill="1" applyBorder="1" applyAlignment="1">
      <alignment horizontal="right"/>
    </xf>
    <xf numFmtId="0" fontId="8" fillId="0" borderId="1" xfId="0" applyFont="1" applyFill="1" applyBorder="1" applyAlignment="1">
      <alignment horizontal="center" wrapText="1"/>
    </xf>
    <xf numFmtId="37" fontId="8" fillId="0" borderId="1" xfId="0" applyNumberFormat="1" applyFont="1" applyFill="1" applyBorder="1" applyAlignment="1">
      <alignment horizontal="center" wrapText="1"/>
    </xf>
    <xf numFmtId="165" fontId="7" fillId="0" borderId="6" xfId="30" applyNumberFormat="1" applyFont="1" applyFill="1" applyBorder="1"/>
    <xf numFmtId="165" fontId="7" fillId="0" borderId="4" xfId="30" applyNumberFormat="1" applyFont="1" applyFill="1" applyBorder="1"/>
    <xf numFmtId="0" fontId="8" fillId="0" borderId="2" xfId="0" applyFont="1" applyFill="1" applyBorder="1"/>
    <xf numFmtId="3" fontId="8" fillId="0" borderId="0" xfId="0" applyNumberFormat="1" applyFont="1" applyFill="1" applyBorder="1"/>
    <xf numFmtId="0" fontId="16" fillId="0" borderId="0" xfId="0" applyFont="1" applyFill="1" applyBorder="1"/>
    <xf numFmtId="41" fontId="6" fillId="0" borderId="0" xfId="0" applyNumberFormat="1" applyFont="1" applyFill="1" applyBorder="1"/>
    <xf numFmtId="0" fontId="2" fillId="0" borderId="0" xfId="8" applyFont="1" applyFill="1"/>
    <xf numFmtId="0" fontId="15" fillId="0" borderId="0" xfId="8" applyFont="1" applyFill="1"/>
    <xf numFmtId="0" fontId="2" fillId="0" borderId="0" xfId="8"/>
    <xf numFmtId="0" fontId="17" fillId="0" borderId="1" xfId="8" applyFont="1" applyFill="1" applyBorder="1" applyAlignment="1"/>
    <xf numFmtId="0" fontId="17" fillId="0" borderId="1" xfId="8" applyFont="1" applyFill="1" applyBorder="1" applyAlignment="1">
      <alignment horizontal="center" wrapText="1"/>
    </xf>
    <xf numFmtId="0" fontId="17" fillId="0" borderId="2" xfId="8" applyFont="1" applyFill="1" applyBorder="1"/>
    <xf numFmtId="4" fontId="8" fillId="0" borderId="0" xfId="8" applyNumberFormat="1" applyFont="1" applyFill="1" applyBorder="1"/>
    <xf numFmtId="0" fontId="18" fillId="0" borderId="0" xfId="8" applyFont="1" applyFill="1"/>
    <xf numFmtId="0" fontId="7" fillId="0" borderId="0" xfId="8" applyFont="1" applyFill="1"/>
    <xf numFmtId="0" fontId="11" fillId="0" borderId="0" xfId="8" applyFont="1" applyFill="1"/>
    <xf numFmtId="0" fontId="19" fillId="0" borderId="0" xfId="8" applyFont="1" applyFill="1"/>
    <xf numFmtId="0" fontId="10" fillId="0" borderId="0" xfId="8" applyFont="1" applyFill="1"/>
    <xf numFmtId="3" fontId="8" fillId="0" borderId="0" xfId="8" applyNumberFormat="1" applyFont="1" applyFill="1" applyBorder="1"/>
    <xf numFmtId="0" fontId="7" fillId="0" borderId="0" xfId="8" applyFont="1" applyFill="1" applyAlignment="1">
      <alignment wrapText="1"/>
    </xf>
    <xf numFmtId="0" fontId="8" fillId="0" borderId="1" xfId="8" applyFont="1" applyFill="1" applyBorder="1" applyAlignment="1"/>
    <xf numFmtId="0" fontId="8" fillId="0" borderId="1" xfId="8" applyFont="1" applyFill="1" applyBorder="1" applyAlignment="1">
      <alignment horizontal="center" wrapText="1"/>
    </xf>
    <xf numFmtId="0" fontId="8" fillId="0" borderId="2" xfId="8" applyFont="1" applyFill="1" applyBorder="1"/>
    <xf numFmtId="41" fontId="8" fillId="0" borderId="0" xfId="8" applyNumberFormat="1" applyFont="1" applyFill="1" applyBorder="1" applyAlignment="1">
      <alignment horizontal="right"/>
    </xf>
    <xf numFmtId="0" fontId="9" fillId="0" borderId="1" xfId="8" applyFont="1" applyFill="1" applyBorder="1" applyAlignment="1"/>
    <xf numFmtId="0" fontId="9" fillId="0" borderId="1" xfId="8" applyFont="1" applyFill="1" applyBorder="1" applyAlignment="1">
      <alignment horizontal="center" wrapText="1"/>
    </xf>
    <xf numFmtId="0" fontId="8" fillId="0" borderId="7" xfId="8" applyFont="1" applyFill="1" applyBorder="1"/>
    <xf numFmtId="41" fontId="8" fillId="0" borderId="5" xfId="8" applyNumberFormat="1" applyFont="1" applyFill="1" applyBorder="1"/>
    <xf numFmtId="0" fontId="16" fillId="0" borderId="0" xfId="2" applyFont="1" applyFill="1" applyBorder="1" applyAlignment="1">
      <alignment horizontal="left"/>
    </xf>
    <xf numFmtId="41" fontId="7" fillId="0" borderId="2" xfId="8" applyNumberFormat="1" applyFont="1" applyFill="1" applyBorder="1" applyAlignment="1">
      <alignment horizontal="right"/>
    </xf>
    <xf numFmtId="41" fontId="7" fillId="0" borderId="2" xfId="8" applyNumberFormat="1" applyFont="1" applyFill="1" applyBorder="1"/>
    <xf numFmtId="0" fontId="7" fillId="0" borderId="0" xfId="2" applyFont="1" applyFill="1" applyBorder="1" applyAlignment="1">
      <alignment horizontal="left"/>
    </xf>
    <xf numFmtId="41" fontId="7" fillId="0" borderId="0" xfId="8" applyNumberFormat="1" applyFont="1" applyFill="1" applyBorder="1" applyAlignment="1">
      <alignment horizontal="right"/>
    </xf>
    <xf numFmtId="41" fontId="7" fillId="0" borderId="0" xfId="8" applyNumberFormat="1" applyFont="1" applyFill="1" applyBorder="1"/>
    <xf numFmtId="0" fontId="16" fillId="0" borderId="0" xfId="8" applyFont="1" applyFill="1"/>
    <xf numFmtId="41" fontId="8" fillId="0" borderId="4" xfId="0" applyNumberFormat="1" applyFont="1" applyFill="1" applyBorder="1" applyAlignment="1">
      <alignment horizontal="right"/>
    </xf>
    <xf numFmtId="43" fontId="2" fillId="0" borderId="0" xfId="30" applyFont="1"/>
    <xf numFmtId="41" fontId="7" fillId="0" borderId="3" xfId="0" applyNumberFormat="1" applyFont="1" applyFill="1" applyBorder="1" applyAlignment="1">
      <alignment horizontal="right"/>
    </xf>
    <xf numFmtId="165" fontId="8" fillId="0" borderId="0" xfId="30" applyNumberFormat="1" applyFont="1" applyFill="1" applyBorder="1"/>
    <xf numFmtId="0" fontId="2" fillId="0" borderId="0" xfId="0" applyFont="1" applyFill="1" applyAlignment="1">
      <alignment horizontal="left" wrapText="1"/>
    </xf>
    <xf numFmtId="0" fontId="7" fillId="0" borderId="0" xfId="8" applyFont="1" applyFill="1" applyAlignment="1">
      <alignment horizontal="left" wrapText="1"/>
    </xf>
    <xf numFmtId="0" fontId="9" fillId="0" borderId="1" xfId="0" applyFont="1" applyFill="1" applyBorder="1" applyAlignment="1">
      <alignment horizontal="center" wrapText="1"/>
    </xf>
  </cellXfs>
  <cellStyles count="32">
    <cellStyle name="Comma" xfId="30" builtinId="3"/>
    <cellStyle name="Comma [0] 2" xfId="31"/>
    <cellStyle name="Comma 2" xfId="14"/>
    <cellStyle name="Comma 3" xfId="21"/>
    <cellStyle name="Comma 3 2" xfId="22"/>
    <cellStyle name="Comma 4" xfId="24"/>
    <cellStyle name="Comma 5" xfId="28"/>
    <cellStyle name="Comma 6" xfId="5"/>
    <cellStyle name="Comma 6 2" xfId="11"/>
    <cellStyle name="Currency 2" xfId="15"/>
    <cellStyle name="Currency 3" xfId="18"/>
    <cellStyle name="Currency 4" xfId="25"/>
    <cellStyle name="Currency 6" xfId="6"/>
    <cellStyle name="Currency 6 2" xfId="12"/>
    <cellStyle name="Normal" xfId="0" builtinId="0"/>
    <cellStyle name="Normal 2" xfId="1"/>
    <cellStyle name="Normal 2 2" xfId="8"/>
    <cellStyle name="Normal 2 3" xfId="19"/>
    <cellStyle name="Normal 3" xfId="4"/>
    <cellStyle name="Normal 3 2" xfId="10"/>
    <cellStyle name="Normal 4" xfId="17"/>
    <cellStyle name="Normal 5" xfId="23"/>
    <cellStyle name="Normal 5 2" xfId="29"/>
    <cellStyle name="Normal 6" xfId="26"/>
    <cellStyle name="Normal_Sheet1" xfId="2"/>
    <cellStyle name="Percent 2" xfId="16"/>
    <cellStyle name="Percent 3" xfId="20"/>
    <cellStyle name="Percent 4" xfId="27"/>
    <cellStyle name="Percent 5" xfId="3"/>
    <cellStyle name="Percent 5 2" xfId="9"/>
    <cellStyle name="Percent 6" xfId="7"/>
    <cellStyle name="Percent 6 2" xfId="13"/>
  </cellStyles>
  <dxfs count="62">
    <dxf>
      <font>
        <b/>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164" formatCode="0.00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bottom style="medium">
          <color indexed="64"/>
        </bottom>
      </border>
    </dxf>
    <dxf>
      <border outline="0">
        <bottom style="double">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dxf>
    <dxf>
      <font>
        <b/>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1" indent="0" justifyLastLine="0" shrinkToFit="0" readingOrder="0"/>
    </dxf>
    <dxf>
      <font>
        <b/>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lef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9"/>
        <color auto="1"/>
        <name val="Times New Roman"/>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lef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left" vertical="bottom" textRotation="0" wrapText="0" indent="0" justifyLastLine="0" shrinkToFit="0" readingOrder="0"/>
      <border diagonalUp="0" diagonalDown="0">
        <left/>
        <right/>
        <top style="thin">
          <color indexed="64"/>
        </top>
        <bottom style="thin">
          <color indexed="64"/>
        </bottom>
        <vertical/>
        <horizontal/>
      </border>
    </dxf>
    <dxf>
      <border outline="0">
        <bottom style="double">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9"/>
        <color auto="1"/>
        <name val="Times New Roman"/>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imes New Roman"/>
        <scheme val="none"/>
      </font>
      <numFmt numFmtId="165" formatCode="_(* #,##0_);_(* \(#,##0\);_(*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imes New Roman"/>
        <scheme val="none"/>
      </font>
      <numFmt numFmtId="33" formatCode="_(* #,##0_);_(* \(#,##0\);_(*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imes New Roman"/>
        <scheme val="none"/>
      </font>
      <numFmt numFmtId="14" formatCode="0.0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left" vertical="bottom" textRotation="0" wrapText="0" indent="0" justifyLastLine="0" shrinkToFit="0" readingOrder="0"/>
      <border diagonalUp="0" diagonalDown="0">
        <left/>
        <right/>
        <top style="thin">
          <color indexed="64"/>
        </top>
        <bottom style="thin">
          <color indexed="64"/>
        </bottom>
        <vertical/>
        <horizontal/>
      </border>
    </dxf>
    <dxf>
      <border outline="0">
        <bottom style="double">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1" indent="0" justifyLastLine="0" shrinkToFit="0" readingOrder="0"/>
    </dxf>
  </dxfs>
  <tableStyles count="0" defaultTableStyle="TableStyleMedium9" defaultPivotStyle="PivotStyleLight16"/>
  <colors>
    <mruColors>
      <color rgb="FF99FFCC"/>
      <color rgb="FFCCFFFF"/>
      <color rgb="FFFF00FF"/>
      <color rgb="FFFFFF99"/>
      <color rgb="FF0066FF"/>
      <color rgb="FFCCFFCC"/>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06/relationships/vbaProject" Target="vbaProject.bin"/><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F/DISTSUP/LEG96/CSSB70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oundation_Formula\Foundation_Formula_99Pro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s"/>
      <sheetName val="chng-ss"/>
      <sheetName val="Change Local"/>
      <sheetName val="proration"/>
      <sheetName val="Foundchng"/>
      <sheetName val="Holdharm"/>
      <sheetName val="foundation "/>
      <sheetName val="Suppequal"/>
      <sheetName val="sectional"/>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jected Spedbic"/>
      <sheetName val="FND99PJ"/>
      <sheetName val="ADM by School"/>
      <sheetName val="Proj Student Count"/>
      <sheetName val="Foundation Formula"/>
      <sheetName val="House Bill 294"/>
      <sheetName val=" FN 294"/>
      <sheetName val="Senate Bill 36"/>
      <sheetName val="FN36"/>
      <sheetName val="North Slope"/>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
          <cell r="D9">
            <v>2</v>
          </cell>
        </row>
      </sheetData>
    </sheetDataSet>
  </externalBook>
</externalLink>
</file>

<file path=xl/tables/table1.xml><?xml version="1.0" encoding="utf-8"?>
<table xmlns="http://schemas.openxmlformats.org/spreadsheetml/2006/main" id="1" name="Table1" displayName="Table1" ref="A2:J57" totalsRowShown="0" headerRowDxfId="61" dataDxfId="59" headerRowBorderDxfId="60" tableBorderDxfId="58">
  <tableColumns count="10">
    <tableColumn id="1" name="School District" dataDxfId="57" totalsRowDxfId="56" dataCellStyle="Normal_Sheet1"/>
    <tableColumn id="2" name="$4,919 Basic Need" dataDxfId="55" totalsRowDxfId="54"/>
    <tableColumn id="3" name="Minimum Required Local Effort" dataDxfId="53" totalsRowDxfId="52"/>
    <tableColumn id="4" name="Eligible Federal Impact Aid Total prior to applying %" dataDxfId="51" totalsRowDxfId="50"/>
    <tableColumn id="5" name="Impact AID Percent" dataDxfId="49" totalsRowDxfId="48"/>
    <tableColumn id="6" name="Eligible Federal Impact AID * Impact AID % * 90% = Deductible Impact AID" dataDxfId="47" totalsRowDxfId="46"/>
    <tableColumn id="7" name="State AID" dataDxfId="45" totalsRowDxfId="44"/>
    <tableColumn id="10" name="Adjusted Funding &quot;Floor&quot;" dataDxfId="43" totalsRowDxfId="42" dataCellStyle="Comma"/>
    <tableColumn id="8" name="Quality Schools" dataDxfId="41" totalsRowDxfId="40"/>
    <tableColumn id="9" name="FY06 Total State Entitlement" dataDxfId="39" totalsRowDxfId="38"/>
  </tableColumns>
  <tableStyleInfo showFirstColumn="0" showLastColumn="0" showRowStripes="0" showColumnStripes="0"/>
  <extLst>
    <ext xmlns:x14="http://schemas.microsoft.com/office/spreadsheetml/2009/9/main" uri="{504A1905-F514-4f6f-8877-14C23A59335A}">
      <x14:table altText="FY2018 Foundation Formula Report - FINAL" altTextSummary="FY2018 Foundation Formula Final Report based on the public school funding under AS 14.17.410 which determines the funding for school districts in the state of Alaska based on student counts. This is a break out of the local, federal, and State Aid Entitlement page."/>
    </ext>
  </extLst>
</table>
</file>

<file path=xl/tables/table2.xml><?xml version="1.0" encoding="utf-8"?>
<table xmlns="http://schemas.openxmlformats.org/spreadsheetml/2006/main" id="2" name="Table2" displayName="Table2" ref="A2:M57" totalsRowShown="0" headerRowDxfId="16" dataDxfId="15" headerRowBorderDxfId="13" tableBorderDxfId="14" dataCellStyle="Comma">
  <autoFilter ref="A2:M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School District" dataDxfId="12" dataCellStyle="Normal_Sheet1"/>
    <tableColumn id="2" name="FY06 Average Daily Membership (ADM)" dataDxfId="11" dataCellStyle="Comma"/>
    <tableColumn id="3" name="FY06 Corresp. ADM" dataDxfId="10" dataCellStyle="Comma"/>
    <tableColumn id="4" name="FY06 Total ADM" dataDxfId="9" dataCellStyle="Comma"/>
    <tableColumn id="5" name="Adjusted for School Size ADM" dataDxfId="8" dataCellStyle="Comma"/>
    <tableColumn id="7" name="District Cost Factor" dataDxfId="7"/>
    <tableColumn id="8" name="Adjusted for Cost Factor" dataDxfId="6" dataCellStyle="Comma"/>
    <tableColumn id="9" name="Special Needs Factor 1.20" dataDxfId="5" dataCellStyle="Comma"/>
    <tableColumn id="11" name="SPED Intensive" dataDxfId="4" dataCellStyle="Comma"/>
    <tableColumn id="12" name="Adjust for SPED Intensive * 5.00" dataDxfId="3" dataCellStyle="Comma"/>
    <tableColumn id="13" name="Students + Intensive Special Education" dataDxfId="2" dataCellStyle="Comma"/>
    <tableColumn id="14" name="District Correspondence @ 80%" dataDxfId="1" dataCellStyle="Comma"/>
    <tableColumn id="15" name="District Adjusted ADM" dataDxfId="0" dataCellStyle="Comma"/>
  </tableColumns>
  <tableStyleInfo showFirstColumn="0" showLastColumn="0" showRowStripes="1" showColumnStripes="0"/>
  <extLst>
    <ext xmlns:x14="http://schemas.microsoft.com/office/spreadsheetml/2009/9/main" uri="{504A1905-F514-4f6f-8877-14C23A59335A}">
      <x14:table altText="FY2018 Foundation Formula Report page 2 of 5" altTextSummary="FY18 Foundation Formula based on Alaska state law AS 14.17.410 which funds based on student counts. This tab shows how the average daily membership is calculated into adjusted average daily membership prior to determining funding as shown on tab 1"/>
    </ext>
  </extLst>
</table>
</file>

<file path=xl/tables/table3.xml><?xml version="1.0" encoding="utf-8"?>
<table xmlns="http://schemas.openxmlformats.org/spreadsheetml/2006/main" id="3" name="Table3" displayName="Table3" ref="A2:H57" totalsRowShown="0" headerRowDxfId="37" dataDxfId="35" headerRowBorderDxfId="36" tableBorderDxfId="34">
  <autoFilter ref="A2:H5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School District" dataDxfId="33" dataCellStyle="Normal_Sheet1"/>
    <tableColumn id="7" name="1999 Full Values" dataDxfId="32" dataCellStyle="Normal_Sheet1"/>
    <tableColumn id="2" name="2004 Full Values" dataDxfId="31"/>
    <tableColumn id="8" name="1999 Full Value + Half the Difference" dataDxfId="30"/>
    <tableColumn id="3" name="FY05 prior year Basic Need " dataDxfId="29"/>
    <tableColumn id="4" name=".004 x 2004 Full Value  or New EED Value" dataDxfId="28"/>
    <tableColumn id="5" name="45% of PY Basic Need" dataDxfId="27" dataCellStyle="Comma"/>
    <tableColumn id="6" name="Required Minimum Local Effort [Lesser of .004 or 45%]" dataDxfId="26"/>
  </tableColumns>
  <tableStyleInfo showFirstColumn="0" showLastColumn="0" showRowStripes="0" showColumnStripes="0"/>
  <extLst>
    <ext xmlns:x14="http://schemas.microsoft.com/office/spreadsheetml/2009/9/main" uri="{504A1905-F514-4f6f-8877-14C23A59335A}">
      <x14:table altText="FY2018 Foundation Formula" altTextSummary="FY2018 Foundation Formula based on Alaska state law AS 14.17.410. This tab focuses on the calculation of the Required Local Effort for the 34 districts that qualify. The final column on this page also shows up on tab one in column C."/>
    </ext>
  </extLst>
</table>
</file>

<file path=xl/tables/table4.xml><?xml version="1.0" encoding="utf-8"?>
<table xmlns="http://schemas.openxmlformats.org/spreadsheetml/2006/main" id="4" name="Table4" displayName="Table4" ref="A2:F57" totalsRowShown="0" headerRowDxfId="25" dataDxfId="23" headerRowBorderDxfId="24">
  <autoFilter ref="A2:F57">
    <filterColumn colId="0" hiddenButton="1"/>
    <filterColumn colId="1" hiddenButton="1"/>
    <filterColumn colId="2" hiddenButton="1"/>
    <filterColumn colId="3" hiddenButton="1"/>
    <filterColumn colId="4" hiddenButton="1"/>
    <filterColumn colId="5" hiddenButton="1"/>
  </autoFilter>
  <tableColumns count="6">
    <tableColumn id="1" name="School District" dataDxfId="22" dataCellStyle="Normal_Sheet1"/>
    <tableColumn id="2" name="FY2006 Basic Need" dataDxfId="21"/>
    <tableColumn id="3" name="Additional Local .002 Mills of Current Full Value" dataDxfId="20"/>
    <tableColumn id="4" name="23% of Basic Need " dataDxfId="19"/>
    <tableColumn id="5" name="Additional Local Contribution [Greater of .002 or 23% subtotal]" dataDxfId="18"/>
    <tableColumn id="6" name="MAXIMUM LOCAL: Required plus additional Local Contribution" dataDxfId="17"/>
  </tableColumns>
  <tableStyleInfo showFirstColumn="0" showLastColumn="0" showRowStripes="1" showColumnStripes="0"/>
  <extLst>
    <ext xmlns:x14="http://schemas.microsoft.com/office/spreadsheetml/2009/9/main" uri="{504A1905-F514-4f6f-8877-14C23A59335A}">
      <x14:table altText="FY2018 Foundation Formula - Additional Revenue" altTextSummary="FY2018 Foundation Formula funding local revenues that are outside of basic need and are capped at a maximum amount based on the formula under state law AS 14.17.41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61"/>
  <sheetViews>
    <sheetView tabSelected="1" zoomScale="85" zoomScaleNormal="85" zoomScaleSheetLayoutView="100" workbookViewId="0">
      <selection sqref="A1:J1"/>
    </sheetView>
  </sheetViews>
  <sheetFormatPr defaultRowHeight="15.75" x14ac:dyDescent="0.25"/>
  <cols>
    <col min="1" max="1" width="16.75" style="3" bestFit="1" customWidth="1"/>
    <col min="2" max="2" width="13.25" style="3" bestFit="1" customWidth="1"/>
    <col min="3" max="3" width="12.125" style="1" customWidth="1"/>
    <col min="4" max="4" width="12.375" style="3" bestFit="1" customWidth="1"/>
    <col min="5" max="5" width="8.25" style="3" bestFit="1" customWidth="1"/>
    <col min="6" max="6" width="17.75" style="3" bestFit="1" customWidth="1"/>
    <col min="7" max="10" width="11.625" style="3" customWidth="1"/>
    <col min="11" max="11" width="7.5" style="6" customWidth="1"/>
    <col min="12" max="16384" width="9" style="6"/>
  </cols>
  <sheetData>
    <row r="1" spans="1:10" ht="48.75" customHeight="1" x14ac:dyDescent="0.25">
      <c r="A1" s="67" t="s">
        <v>88</v>
      </c>
      <c r="B1" s="67"/>
      <c r="C1" s="67"/>
      <c r="D1" s="67"/>
      <c r="E1" s="67"/>
      <c r="F1" s="67"/>
      <c r="G1" s="67"/>
      <c r="H1" s="67"/>
      <c r="I1" s="67"/>
      <c r="J1" s="67"/>
    </row>
    <row r="2" spans="1:10" s="8" customFormat="1" ht="75" customHeight="1" thickBot="1" x14ac:dyDescent="0.25">
      <c r="A2" s="7" t="s">
        <v>44</v>
      </c>
      <c r="B2" s="26" t="s">
        <v>89</v>
      </c>
      <c r="C2" s="27" t="s">
        <v>66</v>
      </c>
      <c r="D2" s="26" t="s">
        <v>65</v>
      </c>
      <c r="E2" s="26" t="s">
        <v>46</v>
      </c>
      <c r="F2" s="26" t="s">
        <v>69</v>
      </c>
      <c r="G2" s="26" t="s">
        <v>70</v>
      </c>
      <c r="H2" s="26" t="s">
        <v>80</v>
      </c>
      <c r="I2" s="26" t="s">
        <v>47</v>
      </c>
      <c r="J2" s="26" t="s">
        <v>90</v>
      </c>
    </row>
    <row r="3" spans="1:10" s="3" customFormat="1" ht="15" x14ac:dyDescent="0.25">
      <c r="A3" s="9" t="s">
        <v>0</v>
      </c>
      <c r="B3" s="28">
        <v>5213796</v>
      </c>
      <c r="C3" s="28">
        <v>0</v>
      </c>
      <c r="D3" s="28">
        <v>310170</v>
      </c>
      <c r="E3" s="10">
        <v>1</v>
      </c>
      <c r="F3" s="28">
        <v>279153</v>
      </c>
      <c r="G3" s="28">
        <v>4934643</v>
      </c>
      <c r="H3" s="28">
        <v>66522</v>
      </c>
      <c r="I3" s="28">
        <v>16959</v>
      </c>
      <c r="J3" s="28">
        <v>5018124</v>
      </c>
    </row>
    <row r="4" spans="1:10" s="3" customFormat="1" ht="15" x14ac:dyDescent="0.25">
      <c r="A4" s="2" t="s">
        <v>1</v>
      </c>
      <c r="B4" s="29">
        <v>1217403</v>
      </c>
      <c r="C4" s="29">
        <v>0</v>
      </c>
      <c r="D4" s="29">
        <v>197540</v>
      </c>
      <c r="E4" s="19">
        <v>1</v>
      </c>
      <c r="F4" s="29">
        <v>177786</v>
      </c>
      <c r="G4" s="29">
        <v>1039617</v>
      </c>
      <c r="H4" s="29">
        <v>82812</v>
      </c>
      <c r="I4" s="29">
        <v>3960</v>
      </c>
      <c r="J4" s="29">
        <v>1126389</v>
      </c>
    </row>
    <row r="5" spans="1:10" s="3" customFormat="1" ht="15" x14ac:dyDescent="0.25">
      <c r="A5" s="2" t="s">
        <v>49</v>
      </c>
      <c r="B5" s="29">
        <v>4041647</v>
      </c>
      <c r="C5" s="29">
        <v>384290</v>
      </c>
      <c r="D5" s="29">
        <v>1001389</v>
      </c>
      <c r="E5" s="19">
        <v>0.33300000000000002</v>
      </c>
      <c r="F5" s="29">
        <v>300116</v>
      </c>
      <c r="G5" s="29">
        <v>3357241</v>
      </c>
      <c r="H5" s="29">
        <v>0</v>
      </c>
      <c r="I5" s="29">
        <v>13146</v>
      </c>
      <c r="J5" s="29">
        <v>3370387</v>
      </c>
    </row>
    <row r="6" spans="1:10" s="3" customFormat="1" ht="15" x14ac:dyDescent="0.25">
      <c r="A6" s="2" t="s">
        <v>2</v>
      </c>
      <c r="B6" s="29">
        <v>330186990</v>
      </c>
      <c r="C6" s="29">
        <v>76624175</v>
      </c>
      <c r="D6" s="29">
        <v>12651308</v>
      </c>
      <c r="E6" s="19">
        <v>0.52049999999999996</v>
      </c>
      <c r="F6" s="29">
        <v>5926505</v>
      </c>
      <c r="G6" s="29">
        <v>247636310</v>
      </c>
      <c r="H6" s="29">
        <v>0</v>
      </c>
      <c r="I6" s="29">
        <v>1073997</v>
      </c>
      <c r="J6" s="29">
        <v>248710307</v>
      </c>
    </row>
    <row r="7" spans="1:10" s="3" customFormat="1" ht="15" x14ac:dyDescent="0.25">
      <c r="A7" s="2" t="s">
        <v>3</v>
      </c>
      <c r="B7" s="29">
        <v>2635453</v>
      </c>
      <c r="C7" s="29">
        <v>0</v>
      </c>
      <c r="D7" s="29">
        <v>1321398</v>
      </c>
      <c r="E7" s="19">
        <v>1</v>
      </c>
      <c r="F7" s="29">
        <v>1189258</v>
      </c>
      <c r="G7" s="29">
        <v>1446195</v>
      </c>
      <c r="H7" s="29">
        <v>0</v>
      </c>
      <c r="I7" s="29">
        <v>8572</v>
      </c>
      <c r="J7" s="29">
        <v>1454767</v>
      </c>
    </row>
    <row r="8" spans="1:10" s="3" customFormat="1" ht="15" x14ac:dyDescent="0.25">
      <c r="A8" s="2" t="s">
        <v>4</v>
      </c>
      <c r="B8" s="29">
        <v>24669769</v>
      </c>
      <c r="C8" s="29">
        <v>0</v>
      </c>
      <c r="D8" s="29">
        <v>7856199</v>
      </c>
      <c r="E8" s="19">
        <v>1</v>
      </c>
      <c r="F8" s="29">
        <v>7070579</v>
      </c>
      <c r="G8" s="29">
        <v>17599190</v>
      </c>
      <c r="H8" s="29">
        <v>0</v>
      </c>
      <c r="I8" s="29">
        <v>80243</v>
      </c>
      <c r="J8" s="29">
        <v>17679433</v>
      </c>
    </row>
    <row r="9" spans="1:10" s="3" customFormat="1" ht="15" x14ac:dyDescent="0.25">
      <c r="A9" s="2" t="s">
        <v>50</v>
      </c>
      <c r="B9" s="29">
        <v>2178428</v>
      </c>
      <c r="C9" s="29">
        <v>525900</v>
      </c>
      <c r="D9" s="29">
        <v>359745</v>
      </c>
      <c r="E9" s="19">
        <v>0.5625</v>
      </c>
      <c r="F9" s="29">
        <v>182121</v>
      </c>
      <c r="G9" s="29">
        <v>1470407</v>
      </c>
      <c r="H9" s="29">
        <v>0</v>
      </c>
      <c r="I9" s="29">
        <v>7086</v>
      </c>
      <c r="J9" s="29">
        <v>1477493</v>
      </c>
    </row>
    <row r="10" spans="1:10" s="3" customFormat="1" ht="15" x14ac:dyDescent="0.25">
      <c r="A10" s="2" t="s">
        <v>5</v>
      </c>
      <c r="B10" s="29">
        <v>2489899</v>
      </c>
      <c r="C10" s="29">
        <v>0</v>
      </c>
      <c r="D10" s="29">
        <v>354122</v>
      </c>
      <c r="E10" s="19">
        <v>1</v>
      </c>
      <c r="F10" s="29">
        <v>318710</v>
      </c>
      <c r="G10" s="29">
        <v>2171189</v>
      </c>
      <c r="H10" s="29">
        <v>0</v>
      </c>
      <c r="I10" s="29">
        <v>8099</v>
      </c>
      <c r="J10" s="29">
        <v>2179288</v>
      </c>
    </row>
    <row r="11" spans="1:10" s="3" customFormat="1" ht="15" x14ac:dyDescent="0.25">
      <c r="A11" s="2" t="s">
        <v>6</v>
      </c>
      <c r="B11" s="29">
        <v>1787860</v>
      </c>
      <c r="C11" s="29">
        <v>0</v>
      </c>
      <c r="D11" s="29">
        <v>103466</v>
      </c>
      <c r="E11" s="19">
        <v>1</v>
      </c>
      <c r="F11" s="29">
        <v>93119</v>
      </c>
      <c r="G11" s="29">
        <v>1694741</v>
      </c>
      <c r="H11" s="29">
        <v>320646</v>
      </c>
      <c r="I11" s="29">
        <v>5815</v>
      </c>
      <c r="J11" s="29">
        <v>2021202</v>
      </c>
    </row>
    <row r="12" spans="1:10" s="3" customFormat="1" ht="15" x14ac:dyDescent="0.25">
      <c r="A12" s="2" t="s">
        <v>7</v>
      </c>
      <c r="B12" s="29">
        <v>6469912</v>
      </c>
      <c r="C12" s="29">
        <v>0</v>
      </c>
      <c r="D12" s="29">
        <v>308980</v>
      </c>
      <c r="E12" s="19">
        <v>1</v>
      </c>
      <c r="F12" s="29">
        <v>278082</v>
      </c>
      <c r="G12" s="29">
        <v>6191830</v>
      </c>
      <c r="H12" s="29">
        <v>0</v>
      </c>
      <c r="I12" s="29">
        <v>21045</v>
      </c>
      <c r="J12" s="29">
        <v>6212875</v>
      </c>
    </row>
    <row r="13" spans="1:10" s="3" customFormat="1" ht="15" x14ac:dyDescent="0.25">
      <c r="A13" s="2" t="s">
        <v>22</v>
      </c>
      <c r="B13" s="29">
        <v>3971699</v>
      </c>
      <c r="C13" s="29">
        <v>709368</v>
      </c>
      <c r="D13" s="29">
        <v>38243</v>
      </c>
      <c r="E13" s="19">
        <v>0.51870000000000005</v>
      </c>
      <c r="F13" s="29">
        <v>17853</v>
      </c>
      <c r="G13" s="29">
        <v>3244478</v>
      </c>
      <c r="H13" s="29">
        <v>0</v>
      </c>
      <c r="I13" s="29">
        <v>12919</v>
      </c>
      <c r="J13" s="29">
        <v>3257397</v>
      </c>
    </row>
    <row r="14" spans="1:10" s="3" customFormat="1" ht="15" x14ac:dyDescent="0.25">
      <c r="A14" s="2" t="s">
        <v>23</v>
      </c>
      <c r="B14" s="29">
        <v>4929035</v>
      </c>
      <c r="C14" s="29">
        <v>408118</v>
      </c>
      <c r="D14" s="29">
        <v>365832</v>
      </c>
      <c r="E14" s="19">
        <v>0.45</v>
      </c>
      <c r="F14" s="29">
        <v>148162</v>
      </c>
      <c r="G14" s="29">
        <v>4372755</v>
      </c>
      <c r="H14" s="29">
        <v>0</v>
      </c>
      <c r="I14" s="29">
        <v>16033</v>
      </c>
      <c r="J14" s="29">
        <v>4388788</v>
      </c>
    </row>
    <row r="15" spans="1:10" s="3" customFormat="1" ht="15" x14ac:dyDescent="0.25">
      <c r="A15" s="2" t="s">
        <v>8</v>
      </c>
      <c r="B15" s="29">
        <v>8828720</v>
      </c>
      <c r="C15" s="29">
        <v>0</v>
      </c>
      <c r="D15" s="29">
        <v>34014</v>
      </c>
      <c r="E15" s="19">
        <v>1</v>
      </c>
      <c r="F15" s="29">
        <v>30613</v>
      </c>
      <c r="G15" s="29">
        <v>8798107</v>
      </c>
      <c r="H15" s="29">
        <v>0</v>
      </c>
      <c r="I15" s="29">
        <v>28717</v>
      </c>
      <c r="J15" s="29">
        <v>8826824</v>
      </c>
    </row>
    <row r="16" spans="1:10" s="3" customFormat="1" ht="15" x14ac:dyDescent="0.25">
      <c r="A16" s="2" t="s">
        <v>61</v>
      </c>
      <c r="B16" s="29">
        <v>5027415</v>
      </c>
      <c r="C16" s="29">
        <v>564194</v>
      </c>
      <c r="D16" s="29">
        <v>9854</v>
      </c>
      <c r="E16" s="19">
        <v>0.438</v>
      </c>
      <c r="F16" s="29">
        <v>3884</v>
      </c>
      <c r="G16" s="29">
        <v>4459337</v>
      </c>
      <c r="H16" s="29">
        <v>0</v>
      </c>
      <c r="I16" s="29">
        <v>16353</v>
      </c>
      <c r="J16" s="29">
        <v>4475690</v>
      </c>
    </row>
    <row r="17" spans="1:10" s="3" customFormat="1" ht="15" x14ac:dyDescent="0.25">
      <c r="A17" s="2" t="s">
        <v>24</v>
      </c>
      <c r="B17" s="29">
        <v>5411933</v>
      </c>
      <c r="C17" s="29">
        <v>600885</v>
      </c>
      <c r="D17" s="29">
        <v>708699</v>
      </c>
      <c r="E17" s="19">
        <v>0.52249999999999996</v>
      </c>
      <c r="F17" s="29">
        <v>333266</v>
      </c>
      <c r="G17" s="29">
        <v>4477782</v>
      </c>
      <c r="H17" s="29">
        <v>0</v>
      </c>
      <c r="I17" s="29">
        <v>17603</v>
      </c>
      <c r="J17" s="29">
        <v>4495385</v>
      </c>
    </row>
    <row r="18" spans="1:10" s="3" customFormat="1" ht="15" x14ac:dyDescent="0.25">
      <c r="A18" s="2" t="s">
        <v>48</v>
      </c>
      <c r="B18" s="29">
        <v>106842156</v>
      </c>
      <c r="C18" s="29">
        <v>21243578</v>
      </c>
      <c r="D18" s="29">
        <v>11138366</v>
      </c>
      <c r="E18" s="19">
        <v>0.54969999999999997</v>
      </c>
      <c r="F18" s="29">
        <v>5510484</v>
      </c>
      <c r="G18" s="29">
        <v>80088094</v>
      </c>
      <c r="H18" s="29">
        <v>0</v>
      </c>
      <c r="I18" s="29">
        <v>347525</v>
      </c>
      <c r="J18" s="29">
        <v>80435619</v>
      </c>
    </row>
    <row r="19" spans="1:10" s="3" customFormat="1" ht="15" x14ac:dyDescent="0.25">
      <c r="A19" s="2" t="s">
        <v>25</v>
      </c>
      <c r="B19" s="29">
        <v>15998802</v>
      </c>
      <c r="C19" s="29">
        <v>73143</v>
      </c>
      <c r="D19" s="29">
        <v>180881</v>
      </c>
      <c r="E19" s="19">
        <v>4.6300000000000001E-2</v>
      </c>
      <c r="F19" s="29">
        <v>7537</v>
      </c>
      <c r="G19" s="29">
        <v>15918122</v>
      </c>
      <c r="H19" s="29">
        <v>555017</v>
      </c>
      <c r="I19" s="29">
        <v>52039</v>
      </c>
      <c r="J19" s="29">
        <v>16525178</v>
      </c>
    </row>
    <row r="20" spans="1:10" s="3" customFormat="1" ht="15" x14ac:dyDescent="0.25">
      <c r="A20" s="2" t="s">
        <v>51</v>
      </c>
      <c r="B20" s="29">
        <v>2680609</v>
      </c>
      <c r="C20" s="29">
        <v>837418</v>
      </c>
      <c r="D20" s="29">
        <v>0</v>
      </c>
      <c r="E20" s="19">
        <v>0.60299999999999998</v>
      </c>
      <c r="F20" s="29">
        <v>0</v>
      </c>
      <c r="G20" s="29">
        <v>1843191</v>
      </c>
      <c r="H20" s="29">
        <v>0</v>
      </c>
      <c r="I20" s="29">
        <v>8719</v>
      </c>
      <c r="J20" s="29">
        <v>1851910</v>
      </c>
    </row>
    <row r="21" spans="1:10" s="3" customFormat="1" ht="15" x14ac:dyDescent="0.25">
      <c r="A21" s="2" t="s">
        <v>26</v>
      </c>
      <c r="B21" s="29">
        <v>1832819</v>
      </c>
      <c r="C21" s="29">
        <v>122834</v>
      </c>
      <c r="D21" s="29">
        <v>396892</v>
      </c>
      <c r="E21" s="19">
        <v>0.22559999999999999</v>
      </c>
      <c r="F21" s="29">
        <v>80585</v>
      </c>
      <c r="G21" s="29">
        <v>1629400</v>
      </c>
      <c r="H21" s="29">
        <v>0</v>
      </c>
      <c r="I21" s="29">
        <v>5962</v>
      </c>
      <c r="J21" s="29">
        <v>1635362</v>
      </c>
    </row>
    <row r="22" spans="1:10" s="3" customFormat="1" ht="15" x14ac:dyDescent="0.25">
      <c r="A22" s="2" t="s">
        <v>27</v>
      </c>
      <c r="B22" s="29">
        <v>787532</v>
      </c>
      <c r="C22" s="29">
        <v>32726</v>
      </c>
      <c r="D22" s="29">
        <v>219483</v>
      </c>
      <c r="E22" s="19">
        <v>0.34449999999999997</v>
      </c>
      <c r="F22" s="29">
        <v>68051</v>
      </c>
      <c r="G22" s="29">
        <v>686755</v>
      </c>
      <c r="H22" s="29">
        <v>96339</v>
      </c>
      <c r="I22" s="29">
        <v>2562</v>
      </c>
      <c r="J22" s="29">
        <v>785656</v>
      </c>
    </row>
    <row r="23" spans="1:10" s="3" customFormat="1" ht="15" x14ac:dyDescent="0.25">
      <c r="A23" s="2" t="s">
        <v>9</v>
      </c>
      <c r="B23" s="29">
        <v>4428084</v>
      </c>
      <c r="C23" s="29">
        <v>0</v>
      </c>
      <c r="D23" s="29">
        <v>568145</v>
      </c>
      <c r="E23" s="19">
        <v>1</v>
      </c>
      <c r="F23" s="29">
        <v>511331</v>
      </c>
      <c r="G23" s="29">
        <v>3916753</v>
      </c>
      <c r="H23" s="29">
        <v>414668</v>
      </c>
      <c r="I23" s="29">
        <v>14403</v>
      </c>
      <c r="J23" s="29">
        <v>4345824</v>
      </c>
    </row>
    <row r="24" spans="1:10" s="3" customFormat="1" ht="15" x14ac:dyDescent="0.25">
      <c r="A24" s="2" t="s">
        <v>52</v>
      </c>
      <c r="B24" s="29">
        <v>37430934</v>
      </c>
      <c r="C24" s="29">
        <v>11186749</v>
      </c>
      <c r="D24" s="29">
        <v>0</v>
      </c>
      <c r="E24" s="19">
        <v>0.56340000000000001</v>
      </c>
      <c r="F24" s="29">
        <v>0</v>
      </c>
      <c r="G24" s="29">
        <v>26244185</v>
      </c>
      <c r="H24" s="29">
        <v>0</v>
      </c>
      <c r="I24" s="29">
        <v>121751</v>
      </c>
      <c r="J24" s="29">
        <v>26365936</v>
      </c>
    </row>
    <row r="25" spans="1:10" s="3" customFormat="1" ht="15" x14ac:dyDescent="0.25">
      <c r="A25" s="2" t="s">
        <v>28</v>
      </c>
      <c r="B25" s="29">
        <v>1253853</v>
      </c>
      <c r="C25" s="29">
        <v>74734</v>
      </c>
      <c r="D25" s="29">
        <v>478558</v>
      </c>
      <c r="E25" s="19">
        <v>0.23</v>
      </c>
      <c r="F25" s="29">
        <v>99062</v>
      </c>
      <c r="G25" s="29">
        <v>1080057</v>
      </c>
      <c r="H25" s="29">
        <v>0</v>
      </c>
      <c r="I25" s="29">
        <v>4078</v>
      </c>
      <c r="J25" s="29">
        <v>1084135</v>
      </c>
    </row>
    <row r="26" spans="1:10" s="3" customFormat="1" ht="15" x14ac:dyDescent="0.25">
      <c r="A26" s="2" t="s">
        <v>21</v>
      </c>
      <c r="B26" s="29">
        <v>3945284</v>
      </c>
      <c r="C26" s="29">
        <v>0</v>
      </c>
      <c r="D26" s="29">
        <v>1607771</v>
      </c>
      <c r="E26" s="19">
        <v>1</v>
      </c>
      <c r="F26" s="29">
        <v>1446994</v>
      </c>
      <c r="G26" s="29">
        <v>2498290</v>
      </c>
      <c r="H26" s="29">
        <v>0</v>
      </c>
      <c r="I26" s="29">
        <v>12833</v>
      </c>
      <c r="J26" s="29">
        <v>2511123</v>
      </c>
    </row>
    <row r="27" spans="1:10" s="3" customFormat="1" ht="15" x14ac:dyDescent="0.25">
      <c r="A27" s="2" t="s">
        <v>53</v>
      </c>
      <c r="B27" s="29">
        <v>68904663</v>
      </c>
      <c r="C27" s="29">
        <v>19125610</v>
      </c>
      <c r="D27" s="29">
        <v>0</v>
      </c>
      <c r="E27" s="19">
        <v>0.52980000000000005</v>
      </c>
      <c r="F27" s="29">
        <v>0</v>
      </c>
      <c r="G27" s="29">
        <v>49779053</v>
      </c>
      <c r="H27" s="29">
        <v>0</v>
      </c>
      <c r="I27" s="29">
        <v>224126</v>
      </c>
      <c r="J27" s="29">
        <v>50003179</v>
      </c>
    </row>
    <row r="28" spans="1:10" s="3" customFormat="1" ht="15" x14ac:dyDescent="0.25">
      <c r="A28" s="2" t="s">
        <v>54</v>
      </c>
      <c r="B28" s="29">
        <v>17100313</v>
      </c>
      <c r="C28" s="29">
        <v>4406742</v>
      </c>
      <c r="D28" s="29">
        <v>7438</v>
      </c>
      <c r="E28" s="19">
        <v>0.55479999999999996</v>
      </c>
      <c r="F28" s="29">
        <v>3714</v>
      </c>
      <c r="G28" s="29">
        <v>12689857</v>
      </c>
      <c r="H28" s="29">
        <v>0</v>
      </c>
      <c r="I28" s="29">
        <v>55622</v>
      </c>
      <c r="J28" s="29">
        <v>12745479</v>
      </c>
    </row>
    <row r="29" spans="1:10" s="3" customFormat="1" ht="15" x14ac:dyDescent="0.25">
      <c r="A29" s="2" t="s">
        <v>29</v>
      </c>
      <c r="B29" s="29">
        <v>1395373</v>
      </c>
      <c r="C29" s="29">
        <v>123135</v>
      </c>
      <c r="D29" s="29">
        <v>459369</v>
      </c>
      <c r="E29" s="19">
        <v>0.3241</v>
      </c>
      <c r="F29" s="29">
        <v>133993</v>
      </c>
      <c r="G29" s="29">
        <v>1138245</v>
      </c>
      <c r="H29" s="29">
        <v>77306</v>
      </c>
      <c r="I29" s="29">
        <v>4539</v>
      </c>
      <c r="J29" s="29">
        <v>1220090</v>
      </c>
    </row>
    <row r="30" spans="1:10" s="3" customFormat="1" ht="15" x14ac:dyDescent="0.25">
      <c r="A30" s="2" t="s">
        <v>55</v>
      </c>
      <c r="B30" s="29">
        <v>22207071</v>
      </c>
      <c r="C30" s="29">
        <v>3937475</v>
      </c>
      <c r="D30" s="29">
        <v>1265272</v>
      </c>
      <c r="E30" s="19">
        <v>0.45100000000000001</v>
      </c>
      <c r="F30" s="29">
        <v>513574</v>
      </c>
      <c r="G30" s="29">
        <v>17756022</v>
      </c>
      <c r="H30" s="29">
        <v>0</v>
      </c>
      <c r="I30" s="29">
        <v>72233</v>
      </c>
      <c r="J30" s="29">
        <v>17828255</v>
      </c>
    </row>
    <row r="31" spans="1:10" s="3" customFormat="1" ht="15" x14ac:dyDescent="0.25">
      <c r="A31" s="2" t="s">
        <v>10</v>
      </c>
      <c r="B31" s="29">
        <v>6454663</v>
      </c>
      <c r="C31" s="29">
        <v>0</v>
      </c>
      <c r="D31" s="29">
        <v>1336712</v>
      </c>
      <c r="E31" s="19">
        <v>1</v>
      </c>
      <c r="F31" s="29">
        <v>1203041</v>
      </c>
      <c r="G31" s="29">
        <v>5251622</v>
      </c>
      <c r="H31" s="29">
        <v>0</v>
      </c>
      <c r="I31" s="29">
        <v>20995</v>
      </c>
      <c r="J31" s="29">
        <v>5272617</v>
      </c>
    </row>
    <row r="32" spans="1:10" s="3" customFormat="1" ht="15" x14ac:dyDescent="0.25">
      <c r="A32" s="2" t="s">
        <v>56</v>
      </c>
      <c r="B32" s="29">
        <v>7193693</v>
      </c>
      <c r="C32" s="29">
        <v>247911</v>
      </c>
      <c r="D32" s="29">
        <v>1418203</v>
      </c>
      <c r="E32" s="19">
        <v>0.18590000000000001</v>
      </c>
      <c r="F32" s="29">
        <v>237280</v>
      </c>
      <c r="G32" s="29">
        <v>6708502</v>
      </c>
      <c r="H32" s="29">
        <v>0</v>
      </c>
      <c r="I32" s="29">
        <v>23399</v>
      </c>
      <c r="J32" s="29">
        <v>6731901</v>
      </c>
    </row>
    <row r="33" spans="1:10" s="3" customFormat="1" ht="15" x14ac:dyDescent="0.25">
      <c r="A33" s="2" t="s">
        <v>11</v>
      </c>
      <c r="B33" s="29">
        <v>52223596</v>
      </c>
      <c r="C33" s="29">
        <v>0</v>
      </c>
      <c r="D33" s="29">
        <v>11098101</v>
      </c>
      <c r="E33" s="19">
        <v>1</v>
      </c>
      <c r="F33" s="29">
        <v>9988291</v>
      </c>
      <c r="G33" s="29">
        <v>42235305</v>
      </c>
      <c r="H33" s="29">
        <v>0</v>
      </c>
      <c r="I33" s="29">
        <v>169867</v>
      </c>
      <c r="J33" s="29">
        <v>42405172</v>
      </c>
    </row>
    <row r="34" spans="1:10" s="3" customFormat="1" ht="15" x14ac:dyDescent="0.25">
      <c r="A34" s="2" t="s">
        <v>12</v>
      </c>
      <c r="B34" s="29">
        <v>26425065</v>
      </c>
      <c r="C34" s="29">
        <v>0</v>
      </c>
      <c r="D34" s="29">
        <v>7709110</v>
      </c>
      <c r="E34" s="19">
        <v>1</v>
      </c>
      <c r="F34" s="29">
        <v>6938199</v>
      </c>
      <c r="G34" s="29">
        <v>19486866</v>
      </c>
      <c r="H34" s="29">
        <v>0</v>
      </c>
      <c r="I34" s="29">
        <v>85953</v>
      </c>
      <c r="J34" s="29">
        <v>19572819</v>
      </c>
    </row>
    <row r="35" spans="1:10" s="3" customFormat="1" ht="15" x14ac:dyDescent="0.25">
      <c r="A35" s="2" t="s">
        <v>57</v>
      </c>
      <c r="B35" s="29">
        <v>108382688</v>
      </c>
      <c r="C35" s="29">
        <v>15650994</v>
      </c>
      <c r="D35" s="29">
        <v>0</v>
      </c>
      <c r="E35" s="19">
        <v>0.41099999999999998</v>
      </c>
      <c r="F35" s="29">
        <v>0</v>
      </c>
      <c r="G35" s="29">
        <v>92731694</v>
      </c>
      <c r="H35" s="29">
        <v>0</v>
      </c>
      <c r="I35" s="29">
        <v>352536</v>
      </c>
      <c r="J35" s="29">
        <v>93084230</v>
      </c>
    </row>
    <row r="36" spans="1:10" s="3" customFormat="1" ht="15" x14ac:dyDescent="0.25">
      <c r="A36" s="2" t="s">
        <v>30</v>
      </c>
      <c r="B36" s="29">
        <v>4378304</v>
      </c>
      <c r="C36" s="29">
        <v>72661</v>
      </c>
      <c r="D36" s="29">
        <v>0</v>
      </c>
      <c r="E36" s="19">
        <v>0.70779999999999998</v>
      </c>
      <c r="F36" s="29">
        <v>0</v>
      </c>
      <c r="G36" s="29">
        <v>4305643</v>
      </c>
      <c r="H36" s="29">
        <v>0</v>
      </c>
      <c r="I36" s="29">
        <v>14241</v>
      </c>
      <c r="J36" s="29">
        <v>4319884</v>
      </c>
    </row>
    <row r="37" spans="1:10" s="3" customFormat="1" ht="15" x14ac:dyDescent="0.25">
      <c r="A37" s="2" t="s">
        <v>31</v>
      </c>
      <c r="B37" s="29">
        <v>7379631</v>
      </c>
      <c r="C37" s="29">
        <v>796431</v>
      </c>
      <c r="D37" s="29">
        <v>114209</v>
      </c>
      <c r="E37" s="19">
        <v>0.48959999999999998</v>
      </c>
      <c r="F37" s="29">
        <v>50325</v>
      </c>
      <c r="G37" s="29">
        <v>6532875</v>
      </c>
      <c r="H37" s="29">
        <v>0</v>
      </c>
      <c r="I37" s="29">
        <v>24004</v>
      </c>
      <c r="J37" s="29">
        <v>6556879</v>
      </c>
    </row>
    <row r="38" spans="1:10" s="3" customFormat="1" ht="15" x14ac:dyDescent="0.25">
      <c r="A38" s="2" t="s">
        <v>58</v>
      </c>
      <c r="B38" s="29">
        <v>21698939</v>
      </c>
      <c r="C38" s="29">
        <v>8918395</v>
      </c>
      <c r="D38" s="29">
        <v>3703031</v>
      </c>
      <c r="E38" s="19">
        <v>0.375</v>
      </c>
      <c r="F38" s="29">
        <v>1249773</v>
      </c>
      <c r="G38" s="29">
        <v>11530771</v>
      </c>
      <c r="H38" s="29">
        <v>0</v>
      </c>
      <c r="I38" s="29">
        <v>70580</v>
      </c>
      <c r="J38" s="29">
        <v>11601351</v>
      </c>
    </row>
    <row r="39" spans="1:10" s="3" customFormat="1" ht="15" x14ac:dyDescent="0.25">
      <c r="A39" s="2" t="s">
        <v>59</v>
      </c>
      <c r="B39" s="29">
        <v>27182148</v>
      </c>
      <c r="C39" s="29">
        <v>1526651</v>
      </c>
      <c r="D39" s="29">
        <v>5625737</v>
      </c>
      <c r="E39" s="19">
        <v>0.40200000000000002</v>
      </c>
      <c r="F39" s="29">
        <v>2035392</v>
      </c>
      <c r="G39" s="29">
        <v>23620105</v>
      </c>
      <c r="H39" s="29">
        <v>0</v>
      </c>
      <c r="I39" s="29">
        <v>88415</v>
      </c>
      <c r="J39" s="29">
        <v>23708520</v>
      </c>
    </row>
    <row r="40" spans="1:10" s="3" customFormat="1" ht="15" x14ac:dyDescent="0.25">
      <c r="A40" s="2" t="s">
        <v>32</v>
      </c>
      <c r="B40" s="29">
        <v>301535</v>
      </c>
      <c r="C40" s="29">
        <v>52820</v>
      </c>
      <c r="D40" s="29">
        <v>0</v>
      </c>
      <c r="E40" s="19">
        <v>0.99060000000000004</v>
      </c>
      <c r="F40" s="29">
        <v>0</v>
      </c>
      <c r="G40" s="29">
        <v>248715</v>
      </c>
      <c r="H40" s="29">
        <v>131196</v>
      </c>
      <c r="I40" s="29">
        <v>981</v>
      </c>
      <c r="J40" s="29">
        <v>380892</v>
      </c>
    </row>
    <row r="41" spans="1:10" s="3" customFormat="1" ht="15" x14ac:dyDescent="0.25">
      <c r="A41" s="2" t="s">
        <v>33</v>
      </c>
      <c r="B41" s="29">
        <v>5010149</v>
      </c>
      <c r="C41" s="29">
        <v>1036074</v>
      </c>
      <c r="D41" s="29">
        <v>0</v>
      </c>
      <c r="E41" s="19">
        <v>0.55879999999999996</v>
      </c>
      <c r="F41" s="29">
        <v>0</v>
      </c>
      <c r="G41" s="29">
        <v>3974075</v>
      </c>
      <c r="H41" s="29">
        <v>0</v>
      </c>
      <c r="I41" s="29">
        <v>16296</v>
      </c>
      <c r="J41" s="29">
        <v>3990371</v>
      </c>
    </row>
    <row r="42" spans="1:10" s="3" customFormat="1" ht="15" x14ac:dyDescent="0.25">
      <c r="A42" s="2" t="s">
        <v>13</v>
      </c>
      <c r="B42" s="29">
        <v>1579589</v>
      </c>
      <c r="C42" s="29">
        <v>0</v>
      </c>
      <c r="D42" s="29">
        <v>578807</v>
      </c>
      <c r="E42" s="19">
        <v>1</v>
      </c>
      <c r="F42" s="29">
        <v>520926</v>
      </c>
      <c r="G42" s="29">
        <v>1058663</v>
      </c>
      <c r="H42" s="29">
        <v>0</v>
      </c>
      <c r="I42" s="29">
        <v>5138</v>
      </c>
      <c r="J42" s="29">
        <v>1063801</v>
      </c>
    </row>
    <row r="43" spans="1:10" s="3" customFormat="1" ht="15" x14ac:dyDescent="0.25">
      <c r="A43" s="2" t="s">
        <v>64</v>
      </c>
      <c r="B43" s="29">
        <v>2130025</v>
      </c>
      <c r="C43" s="29">
        <v>18789</v>
      </c>
      <c r="D43" s="29">
        <v>0</v>
      </c>
      <c r="E43" s="19">
        <v>0.25159999999999999</v>
      </c>
      <c r="F43" s="29">
        <v>0</v>
      </c>
      <c r="G43" s="29">
        <v>2111236</v>
      </c>
      <c r="H43" s="29">
        <v>0</v>
      </c>
      <c r="I43" s="29">
        <v>6928</v>
      </c>
      <c r="J43" s="29">
        <v>2118164</v>
      </c>
    </row>
    <row r="44" spans="1:10" s="3" customFormat="1" ht="15" x14ac:dyDescent="0.25">
      <c r="A44" s="2" t="s">
        <v>60</v>
      </c>
      <c r="B44" s="29">
        <v>11322751</v>
      </c>
      <c r="C44" s="29">
        <v>2812376</v>
      </c>
      <c r="D44" s="29">
        <v>20353</v>
      </c>
      <c r="E44" s="19">
        <v>0.55720000000000003</v>
      </c>
      <c r="F44" s="29">
        <v>10207</v>
      </c>
      <c r="G44" s="29">
        <v>8500168</v>
      </c>
      <c r="H44" s="29">
        <v>0</v>
      </c>
      <c r="I44" s="29">
        <v>36829</v>
      </c>
      <c r="J44" s="29">
        <v>8536997</v>
      </c>
    </row>
    <row r="45" spans="1:10" s="3" customFormat="1" ht="15" x14ac:dyDescent="0.25">
      <c r="A45" s="2" t="s">
        <v>34</v>
      </c>
      <c r="B45" s="29">
        <v>1248049</v>
      </c>
      <c r="C45" s="29">
        <v>520360</v>
      </c>
      <c r="D45" s="29">
        <v>0</v>
      </c>
      <c r="E45" s="19">
        <v>0.59840000000000004</v>
      </c>
      <c r="F45" s="29">
        <v>0</v>
      </c>
      <c r="G45" s="29">
        <v>727689</v>
      </c>
      <c r="H45" s="29">
        <v>90327</v>
      </c>
      <c r="I45" s="29">
        <v>4060</v>
      </c>
      <c r="J45" s="29">
        <v>822076</v>
      </c>
    </row>
    <row r="46" spans="1:10" s="3" customFormat="1" ht="15" x14ac:dyDescent="0.25">
      <c r="A46" s="2" t="s">
        <v>14</v>
      </c>
      <c r="B46" s="29">
        <v>2854397</v>
      </c>
      <c r="C46" s="29">
        <v>0</v>
      </c>
      <c r="D46" s="29">
        <v>45793</v>
      </c>
      <c r="E46" s="19">
        <v>1</v>
      </c>
      <c r="F46" s="29">
        <v>41214</v>
      </c>
      <c r="G46" s="29">
        <v>2813183</v>
      </c>
      <c r="H46" s="29">
        <v>233967</v>
      </c>
      <c r="I46" s="29">
        <v>9284</v>
      </c>
      <c r="J46" s="29">
        <v>3056434</v>
      </c>
    </row>
    <row r="47" spans="1:10" s="3" customFormat="1" ht="15" x14ac:dyDescent="0.25">
      <c r="A47" s="2" t="s">
        <v>15</v>
      </c>
      <c r="B47" s="29">
        <v>9462729</v>
      </c>
      <c r="C47" s="29">
        <v>0</v>
      </c>
      <c r="D47" s="29">
        <v>2558226</v>
      </c>
      <c r="E47" s="19">
        <v>1</v>
      </c>
      <c r="F47" s="29">
        <v>2302403</v>
      </c>
      <c r="G47" s="29">
        <v>7160326</v>
      </c>
      <c r="H47" s="29">
        <v>0</v>
      </c>
      <c r="I47" s="29">
        <v>30779</v>
      </c>
      <c r="J47" s="29">
        <v>7191105</v>
      </c>
    </row>
    <row r="48" spans="1:10" s="3" customFormat="1" ht="15" x14ac:dyDescent="0.25">
      <c r="A48" s="2" t="s">
        <v>19</v>
      </c>
      <c r="B48" s="29">
        <v>915278</v>
      </c>
      <c r="C48" s="29">
        <v>22692</v>
      </c>
      <c r="D48" s="29">
        <v>38450</v>
      </c>
      <c r="E48" s="19">
        <v>0.36159999999999998</v>
      </c>
      <c r="F48" s="29">
        <v>12513</v>
      </c>
      <c r="G48" s="29">
        <v>880073</v>
      </c>
      <c r="H48" s="29">
        <v>0</v>
      </c>
      <c r="I48" s="29">
        <v>2977</v>
      </c>
      <c r="J48" s="29">
        <v>883050</v>
      </c>
    </row>
    <row r="49" spans="1:10" s="3" customFormat="1" ht="15" x14ac:dyDescent="0.25">
      <c r="A49" s="2" t="s">
        <v>35</v>
      </c>
      <c r="B49" s="29">
        <v>4004066</v>
      </c>
      <c r="C49" s="29">
        <v>1509113</v>
      </c>
      <c r="D49" s="29">
        <v>12559</v>
      </c>
      <c r="E49" s="19">
        <v>0.60819999999999996</v>
      </c>
      <c r="F49" s="29">
        <v>6875</v>
      </c>
      <c r="G49" s="29">
        <v>2488078</v>
      </c>
      <c r="H49" s="29">
        <v>0</v>
      </c>
      <c r="I49" s="29">
        <v>13024</v>
      </c>
      <c r="J49" s="29">
        <v>2501102</v>
      </c>
    </row>
    <row r="50" spans="1:10" s="3" customFormat="1" ht="15" x14ac:dyDescent="0.25">
      <c r="A50" s="2" t="s">
        <v>36</v>
      </c>
      <c r="B50" s="29">
        <v>6792942</v>
      </c>
      <c r="C50" s="29">
        <v>2901619</v>
      </c>
      <c r="D50" s="29">
        <v>13462</v>
      </c>
      <c r="E50" s="19">
        <v>0.53739999999999999</v>
      </c>
      <c r="F50" s="29">
        <v>6511</v>
      </c>
      <c r="G50" s="29">
        <v>3884812</v>
      </c>
      <c r="H50" s="29">
        <v>96069</v>
      </c>
      <c r="I50" s="29">
        <v>22095</v>
      </c>
      <c r="J50" s="29">
        <v>4002976</v>
      </c>
    </row>
    <row r="51" spans="1:10" s="3" customFormat="1" ht="15" x14ac:dyDescent="0.25">
      <c r="A51" s="2" t="s">
        <v>37</v>
      </c>
      <c r="B51" s="29">
        <v>3069259</v>
      </c>
      <c r="C51" s="29">
        <v>592666</v>
      </c>
      <c r="D51" s="29">
        <v>690</v>
      </c>
      <c r="E51" s="19">
        <v>0.72840000000000005</v>
      </c>
      <c r="F51" s="29">
        <v>452</v>
      </c>
      <c r="G51" s="29">
        <v>2476141</v>
      </c>
      <c r="H51" s="29">
        <v>0</v>
      </c>
      <c r="I51" s="29">
        <v>9983</v>
      </c>
      <c r="J51" s="29">
        <v>2486124</v>
      </c>
    </row>
    <row r="52" spans="1:10" s="3" customFormat="1" ht="15" x14ac:dyDescent="0.25">
      <c r="A52" s="2" t="s">
        <v>38</v>
      </c>
      <c r="B52" s="29">
        <v>1376582</v>
      </c>
      <c r="C52" s="29">
        <v>196958</v>
      </c>
      <c r="D52" s="29">
        <v>136284</v>
      </c>
      <c r="E52" s="19">
        <v>0.39950000000000002</v>
      </c>
      <c r="F52" s="29">
        <v>49001</v>
      </c>
      <c r="G52" s="29">
        <v>1130623</v>
      </c>
      <c r="H52" s="29">
        <v>54730</v>
      </c>
      <c r="I52" s="29">
        <v>4478</v>
      </c>
      <c r="J52" s="29">
        <v>1189831</v>
      </c>
    </row>
    <row r="53" spans="1:10" s="3" customFormat="1" ht="15" x14ac:dyDescent="0.25">
      <c r="A53" s="2" t="s">
        <v>17</v>
      </c>
      <c r="B53" s="29">
        <v>5395356</v>
      </c>
      <c r="C53" s="29">
        <v>0</v>
      </c>
      <c r="D53" s="29">
        <v>1115942</v>
      </c>
      <c r="E53" s="19">
        <v>1</v>
      </c>
      <c r="F53" s="29">
        <v>1004348</v>
      </c>
      <c r="G53" s="29">
        <v>4391008</v>
      </c>
      <c r="H53" s="29">
        <v>441553</v>
      </c>
      <c r="I53" s="29">
        <v>17549</v>
      </c>
      <c r="J53" s="29">
        <v>4850110</v>
      </c>
    </row>
    <row r="54" spans="1:10" s="3" customFormat="1" ht="15" x14ac:dyDescent="0.25">
      <c r="A54" s="2" t="s">
        <v>18</v>
      </c>
      <c r="B54" s="29">
        <v>10889289</v>
      </c>
      <c r="C54" s="29">
        <v>0</v>
      </c>
      <c r="D54" s="29">
        <v>1004935</v>
      </c>
      <c r="E54" s="19">
        <v>1</v>
      </c>
      <c r="F54" s="29">
        <v>904442</v>
      </c>
      <c r="G54" s="29">
        <v>9984847</v>
      </c>
      <c r="H54" s="29">
        <v>0</v>
      </c>
      <c r="I54" s="29">
        <v>35420</v>
      </c>
      <c r="J54" s="29">
        <v>10020267</v>
      </c>
    </row>
    <row r="55" spans="1:10" s="3" customFormat="1" ht="15" x14ac:dyDescent="0.25">
      <c r="A55" s="2" t="s">
        <v>20</v>
      </c>
      <c r="B55" s="29">
        <v>6335770</v>
      </c>
      <c r="C55" s="29">
        <v>0</v>
      </c>
      <c r="D55" s="29">
        <v>1929317</v>
      </c>
      <c r="E55" s="19">
        <v>1</v>
      </c>
      <c r="F55" s="29">
        <v>1736385</v>
      </c>
      <c r="G55" s="29">
        <v>4599385</v>
      </c>
      <c r="H55" s="29">
        <v>0</v>
      </c>
      <c r="I55" s="29">
        <v>20608</v>
      </c>
      <c r="J55" s="29">
        <v>4619993</v>
      </c>
    </row>
    <row r="56" spans="1:10" s="3" customFormat="1" ht="15" x14ac:dyDescent="0.25">
      <c r="A56" s="2" t="s">
        <v>62</v>
      </c>
      <c r="B56" s="29">
        <v>2754837</v>
      </c>
      <c r="C56" s="29">
        <v>0</v>
      </c>
      <c r="D56" s="29">
        <v>0</v>
      </c>
      <c r="E56" s="19">
        <v>1</v>
      </c>
      <c r="F56" s="29">
        <v>0</v>
      </c>
      <c r="G56" s="29">
        <v>2754837</v>
      </c>
      <c r="H56" s="29">
        <v>0</v>
      </c>
      <c r="I56" s="29">
        <v>8961</v>
      </c>
      <c r="J56" s="29">
        <v>2763798</v>
      </c>
    </row>
    <row r="57" spans="1:10" s="3" customFormat="1" ht="15" x14ac:dyDescent="0.25">
      <c r="A57" s="30" t="s">
        <v>45</v>
      </c>
      <c r="B57" s="31">
        <f>SUBTOTAL(109,B3:B56)</f>
        <v>1030628782</v>
      </c>
      <c r="C57" s="31">
        <f t="shared" ref="C57:I57" si="0">SUBTOTAL(109,C3:C56)</f>
        <v>177857584</v>
      </c>
      <c r="D57" s="31">
        <f t="shared" si="0"/>
        <v>80403055</v>
      </c>
      <c r="E57" s="31"/>
      <c r="F57" s="31">
        <f t="shared" si="0"/>
        <v>53022110</v>
      </c>
      <c r="G57" s="31">
        <f t="shared" si="0"/>
        <v>799749088</v>
      </c>
      <c r="H57" s="31">
        <f t="shared" si="0"/>
        <v>2661152</v>
      </c>
      <c r="I57" s="31">
        <f t="shared" si="0"/>
        <v>3352319</v>
      </c>
      <c r="J57" s="31">
        <f>SUBTOTAL(109,J3:J56)+22624566</f>
        <v>828387125</v>
      </c>
    </row>
    <row r="58" spans="1:10" s="3" customFormat="1" ht="8.25" customHeight="1" x14ac:dyDescent="0.25">
      <c r="A58" s="32" t="s">
        <v>71</v>
      </c>
      <c r="B58" s="31"/>
      <c r="C58" s="31"/>
      <c r="D58" s="31"/>
      <c r="E58" s="31"/>
      <c r="F58" s="31"/>
      <c r="G58" s="31"/>
      <c r="H58" s="31"/>
      <c r="I58" s="31"/>
      <c r="J58" s="31"/>
    </row>
    <row r="59" spans="1:10" x14ac:dyDescent="0.25">
      <c r="A59" s="3" t="s">
        <v>91</v>
      </c>
      <c r="B59" s="6"/>
    </row>
    <row r="60" spans="1:10" s="4" customFormat="1" ht="15" x14ac:dyDescent="0.25">
      <c r="A60" s="3"/>
      <c r="B60" s="33"/>
      <c r="C60" s="5"/>
    </row>
    <row r="61" spans="1:10" x14ac:dyDescent="0.25">
      <c r="A61" s="3" t="s">
        <v>72</v>
      </c>
    </row>
  </sheetData>
  <mergeCells count="1">
    <mergeCell ref="A1:J1"/>
  </mergeCells>
  <printOptions horizontalCentered="1"/>
  <pageMargins left="0" right="0" top="0.3" bottom="0" header="0.25" footer="0.25"/>
  <pageSetup scale="75"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sqref="A1:H1"/>
    </sheetView>
  </sheetViews>
  <sheetFormatPr defaultRowHeight="15.75" x14ac:dyDescent="0.25"/>
  <cols>
    <col min="1" max="1" width="11" style="45" customWidth="1"/>
    <col min="2" max="2" width="9.875" style="34" bestFit="1" customWidth="1"/>
    <col min="3" max="3" width="8.875" style="34" bestFit="1" customWidth="1"/>
    <col min="4" max="5" width="9.875" style="34" bestFit="1" customWidth="1"/>
    <col min="6" max="6" width="5.875" style="34" bestFit="1" customWidth="1"/>
    <col min="7" max="8" width="9.875" style="34" bestFit="1" customWidth="1"/>
    <col min="9" max="9" width="7.125" style="34" customWidth="1"/>
    <col min="10" max="10" width="8.25" style="34" bestFit="1" customWidth="1"/>
    <col min="11" max="11" width="9.875" style="34" bestFit="1" customWidth="1"/>
    <col min="12" max="12" width="8.875" style="34" bestFit="1" customWidth="1"/>
    <col min="13" max="13" width="10.125" style="35" bestFit="1" customWidth="1"/>
    <col min="14" max="16384" width="9" style="36"/>
  </cols>
  <sheetData>
    <row r="1" spans="1:13" ht="45.75" customHeight="1" x14ac:dyDescent="0.25">
      <c r="A1" s="68" t="s">
        <v>92</v>
      </c>
      <c r="B1" s="68"/>
      <c r="C1" s="68"/>
      <c r="D1" s="68"/>
      <c r="E1" s="68"/>
      <c r="F1" s="68"/>
      <c r="G1" s="68"/>
      <c r="H1" s="68"/>
    </row>
    <row r="2" spans="1:13" ht="69.75" customHeight="1" thickBot="1" x14ac:dyDescent="0.3">
      <c r="A2" s="37" t="s">
        <v>44</v>
      </c>
      <c r="B2" s="38" t="s">
        <v>93</v>
      </c>
      <c r="C2" s="38" t="s">
        <v>94</v>
      </c>
      <c r="D2" s="38" t="s">
        <v>95</v>
      </c>
      <c r="E2" s="69" t="s">
        <v>87</v>
      </c>
      <c r="F2" s="38" t="s">
        <v>39</v>
      </c>
      <c r="G2" s="38" t="s">
        <v>40</v>
      </c>
      <c r="H2" s="38" t="s">
        <v>41</v>
      </c>
      <c r="I2" s="38" t="s">
        <v>73</v>
      </c>
      <c r="J2" s="38" t="s">
        <v>86</v>
      </c>
      <c r="K2" s="38" t="s">
        <v>42</v>
      </c>
      <c r="L2" s="38" t="s">
        <v>81</v>
      </c>
      <c r="M2" s="38" t="s">
        <v>43</v>
      </c>
    </row>
    <row r="3" spans="1:13" x14ac:dyDescent="0.25">
      <c r="A3" s="11" t="s">
        <v>0</v>
      </c>
      <c r="B3" s="12">
        <v>359.7</v>
      </c>
      <c r="C3" s="12">
        <v>52.65</v>
      </c>
      <c r="D3" s="12">
        <v>412.35</v>
      </c>
      <c r="E3" s="12">
        <v>631.16849999999999</v>
      </c>
      <c r="F3" s="13">
        <v>1.2909999999999999</v>
      </c>
      <c r="G3" s="12">
        <v>814.84</v>
      </c>
      <c r="H3" s="12">
        <v>977.81</v>
      </c>
      <c r="I3" s="14">
        <v>8</v>
      </c>
      <c r="J3" s="14">
        <v>40</v>
      </c>
      <c r="K3" s="12">
        <v>1017.81</v>
      </c>
      <c r="L3" s="15">
        <v>42.12</v>
      </c>
      <c r="M3" s="12">
        <v>1059.93</v>
      </c>
    </row>
    <row r="4" spans="1:13" x14ac:dyDescent="0.25">
      <c r="A4" s="20" t="s">
        <v>1</v>
      </c>
      <c r="B4" s="21">
        <v>44</v>
      </c>
      <c r="C4" s="21">
        <v>0</v>
      </c>
      <c r="D4" s="21">
        <v>44</v>
      </c>
      <c r="E4" s="21">
        <v>118.8</v>
      </c>
      <c r="F4" s="22">
        <v>1.736</v>
      </c>
      <c r="G4" s="21">
        <v>206.24</v>
      </c>
      <c r="H4" s="21">
        <v>247.49</v>
      </c>
      <c r="I4" s="23">
        <v>0</v>
      </c>
      <c r="J4" s="23">
        <v>0</v>
      </c>
      <c r="K4" s="21">
        <v>247.49</v>
      </c>
      <c r="L4" s="24">
        <v>0</v>
      </c>
      <c r="M4" s="21">
        <v>247.49</v>
      </c>
    </row>
    <row r="5" spans="1:13" x14ac:dyDescent="0.25">
      <c r="A5" s="20" t="s">
        <v>49</v>
      </c>
      <c r="B5" s="21">
        <v>246.4</v>
      </c>
      <c r="C5" s="21">
        <v>0</v>
      </c>
      <c r="D5" s="21">
        <v>246.4</v>
      </c>
      <c r="E5" s="21">
        <v>481.16500000000002</v>
      </c>
      <c r="F5" s="22">
        <v>1.423</v>
      </c>
      <c r="G5" s="21">
        <v>684.7</v>
      </c>
      <c r="H5" s="21">
        <v>821.64</v>
      </c>
      <c r="I5" s="23">
        <v>0</v>
      </c>
      <c r="J5" s="23">
        <v>0</v>
      </c>
      <c r="K5" s="21">
        <v>821.64</v>
      </c>
      <c r="L5" s="24">
        <v>0</v>
      </c>
      <c r="M5" s="21">
        <v>821.64</v>
      </c>
    </row>
    <row r="6" spans="1:13" x14ac:dyDescent="0.25">
      <c r="A6" s="20" t="s">
        <v>2</v>
      </c>
      <c r="B6" s="21">
        <v>48507.56</v>
      </c>
      <c r="C6" s="21">
        <v>812</v>
      </c>
      <c r="D6" s="21">
        <v>49319.56</v>
      </c>
      <c r="E6" s="21">
        <v>52675.180400000012</v>
      </c>
      <c r="F6" s="22">
        <v>1</v>
      </c>
      <c r="G6" s="21">
        <v>52675.18</v>
      </c>
      <c r="H6" s="21">
        <v>63210.22</v>
      </c>
      <c r="I6" s="23">
        <v>653</v>
      </c>
      <c r="J6" s="23">
        <v>3265</v>
      </c>
      <c r="K6" s="21">
        <v>66475.22</v>
      </c>
      <c r="L6" s="24">
        <v>649.6</v>
      </c>
      <c r="M6" s="21">
        <v>67124.820000000007</v>
      </c>
    </row>
    <row r="7" spans="1:13" x14ac:dyDescent="0.25">
      <c r="A7" s="20" t="s">
        <v>3</v>
      </c>
      <c r="B7" s="21">
        <v>291.29000000000002</v>
      </c>
      <c r="C7" s="21">
        <v>0</v>
      </c>
      <c r="D7" s="21">
        <v>291.29000000000002</v>
      </c>
      <c r="E7" s="21">
        <v>425.13829999999996</v>
      </c>
      <c r="F7" s="22">
        <v>1.0109999999999999</v>
      </c>
      <c r="G7" s="21">
        <v>429.81</v>
      </c>
      <c r="H7" s="21">
        <v>515.77</v>
      </c>
      <c r="I7" s="23">
        <v>4</v>
      </c>
      <c r="J7" s="23">
        <v>20</v>
      </c>
      <c r="K7" s="21">
        <v>535.77</v>
      </c>
      <c r="L7" s="24">
        <v>0</v>
      </c>
      <c r="M7" s="21">
        <v>535.77</v>
      </c>
    </row>
    <row r="8" spans="1:13" x14ac:dyDescent="0.25">
      <c r="A8" s="20" t="s">
        <v>4</v>
      </c>
      <c r="B8" s="21">
        <v>1668.3</v>
      </c>
      <c r="C8" s="21">
        <v>0</v>
      </c>
      <c r="D8" s="21">
        <v>1668.3</v>
      </c>
      <c r="E8" s="21">
        <v>2696.8360000000002</v>
      </c>
      <c r="F8" s="22">
        <v>1.5249999999999999</v>
      </c>
      <c r="G8" s="21">
        <v>4112.67</v>
      </c>
      <c r="H8" s="21">
        <v>4935.2</v>
      </c>
      <c r="I8" s="23">
        <v>16</v>
      </c>
      <c r="J8" s="23">
        <v>80</v>
      </c>
      <c r="K8" s="21">
        <v>5015.2</v>
      </c>
      <c r="L8" s="24">
        <v>0</v>
      </c>
      <c r="M8" s="21">
        <v>5015.2</v>
      </c>
    </row>
    <row r="9" spans="1:13" x14ac:dyDescent="0.25">
      <c r="A9" s="20" t="s">
        <v>50</v>
      </c>
      <c r="B9" s="21">
        <v>179</v>
      </c>
      <c r="C9" s="21">
        <v>0</v>
      </c>
      <c r="D9" s="21">
        <v>179</v>
      </c>
      <c r="E9" s="21">
        <v>282.52999999999997</v>
      </c>
      <c r="F9" s="22">
        <v>1.262</v>
      </c>
      <c r="G9" s="21">
        <v>356.55</v>
      </c>
      <c r="H9" s="21">
        <v>427.86</v>
      </c>
      <c r="I9" s="23">
        <v>3</v>
      </c>
      <c r="J9" s="23">
        <v>15</v>
      </c>
      <c r="K9" s="21">
        <v>442.86</v>
      </c>
      <c r="L9" s="24">
        <v>0</v>
      </c>
      <c r="M9" s="21">
        <v>442.86</v>
      </c>
    </row>
    <row r="10" spans="1:13" x14ac:dyDescent="0.25">
      <c r="A10" s="20" t="s">
        <v>5</v>
      </c>
      <c r="B10" s="21">
        <v>200</v>
      </c>
      <c r="C10" s="21">
        <v>3.5</v>
      </c>
      <c r="D10" s="21">
        <v>203.5</v>
      </c>
      <c r="E10" s="21">
        <v>367.1</v>
      </c>
      <c r="F10" s="22">
        <v>1.1200000000000001</v>
      </c>
      <c r="G10" s="21">
        <v>411.15</v>
      </c>
      <c r="H10" s="21">
        <v>493.38</v>
      </c>
      <c r="I10" s="23">
        <v>2</v>
      </c>
      <c r="J10" s="23">
        <v>10</v>
      </c>
      <c r="K10" s="21">
        <v>503.38</v>
      </c>
      <c r="L10" s="24">
        <v>2.8</v>
      </c>
      <c r="M10" s="21">
        <v>506.18</v>
      </c>
    </row>
    <row r="11" spans="1:13" x14ac:dyDescent="0.25">
      <c r="A11" s="20" t="s">
        <v>6</v>
      </c>
      <c r="B11" s="21">
        <v>85.4</v>
      </c>
      <c r="C11" s="21">
        <v>128.62</v>
      </c>
      <c r="D11" s="21">
        <v>214.02</v>
      </c>
      <c r="E11" s="21">
        <v>167.79599999999999</v>
      </c>
      <c r="F11" s="22">
        <v>1.294</v>
      </c>
      <c r="G11" s="21">
        <v>217.13</v>
      </c>
      <c r="H11" s="21">
        <v>260.56</v>
      </c>
      <c r="I11" s="23">
        <v>0</v>
      </c>
      <c r="J11" s="23">
        <v>0</v>
      </c>
      <c r="K11" s="21">
        <v>260.56</v>
      </c>
      <c r="L11" s="24">
        <v>102.89600000000002</v>
      </c>
      <c r="M11" s="21">
        <v>363.46</v>
      </c>
    </row>
    <row r="12" spans="1:13" x14ac:dyDescent="0.25">
      <c r="A12" s="20" t="s">
        <v>7</v>
      </c>
      <c r="B12" s="21">
        <v>532.4</v>
      </c>
      <c r="C12" s="21">
        <v>78</v>
      </c>
      <c r="D12" s="21">
        <v>610.4</v>
      </c>
      <c r="E12" s="21">
        <v>859.47299999999996</v>
      </c>
      <c r="F12" s="22">
        <v>1.1759999999999999</v>
      </c>
      <c r="G12" s="21">
        <v>1010.74</v>
      </c>
      <c r="H12" s="21">
        <v>1212.8900000000001</v>
      </c>
      <c r="I12" s="23">
        <v>8</v>
      </c>
      <c r="J12" s="23">
        <v>40</v>
      </c>
      <c r="K12" s="21">
        <v>1252.8900000000001</v>
      </c>
      <c r="L12" s="24">
        <v>62.4</v>
      </c>
      <c r="M12" s="21">
        <v>1315.29</v>
      </c>
    </row>
    <row r="13" spans="1:13" x14ac:dyDescent="0.25">
      <c r="A13" s="20" t="s">
        <v>22</v>
      </c>
      <c r="B13" s="21">
        <v>446.95</v>
      </c>
      <c r="C13" s="21">
        <v>0</v>
      </c>
      <c r="D13" s="21">
        <v>446.95</v>
      </c>
      <c r="E13" s="21">
        <v>594.90599999999995</v>
      </c>
      <c r="F13" s="22">
        <v>1.0960000000000001</v>
      </c>
      <c r="G13" s="21">
        <v>652.02</v>
      </c>
      <c r="H13" s="21">
        <v>782.42</v>
      </c>
      <c r="I13" s="23">
        <v>5</v>
      </c>
      <c r="J13" s="23">
        <v>25</v>
      </c>
      <c r="K13" s="21">
        <v>807.42</v>
      </c>
      <c r="L13" s="24">
        <v>0</v>
      </c>
      <c r="M13" s="21">
        <v>807.42</v>
      </c>
    </row>
    <row r="14" spans="1:13" x14ac:dyDescent="0.25">
      <c r="A14" s="20" t="s">
        <v>23</v>
      </c>
      <c r="B14" s="21">
        <v>369.5</v>
      </c>
      <c r="C14" s="21">
        <v>396.75</v>
      </c>
      <c r="D14" s="21">
        <v>766.25</v>
      </c>
      <c r="E14" s="21">
        <v>511.26</v>
      </c>
      <c r="F14" s="22">
        <v>1.01</v>
      </c>
      <c r="G14" s="21">
        <v>516.37</v>
      </c>
      <c r="H14" s="21">
        <v>619.64</v>
      </c>
      <c r="I14" s="23">
        <v>13</v>
      </c>
      <c r="J14" s="23">
        <v>65</v>
      </c>
      <c r="K14" s="21">
        <v>684.64</v>
      </c>
      <c r="L14" s="24">
        <v>317.39999999999998</v>
      </c>
      <c r="M14" s="21">
        <v>1002.04</v>
      </c>
    </row>
    <row r="15" spans="1:13" x14ac:dyDescent="0.25">
      <c r="A15" s="20" t="s">
        <v>8</v>
      </c>
      <c r="B15" s="21">
        <v>833.5</v>
      </c>
      <c r="C15" s="21">
        <v>427.1</v>
      </c>
      <c r="D15" s="21">
        <v>1260.5999999999999</v>
      </c>
      <c r="E15" s="21">
        <v>1076.0564999999999</v>
      </c>
      <c r="F15" s="22">
        <v>1.1060000000000001</v>
      </c>
      <c r="G15" s="21">
        <v>1190.1199999999999</v>
      </c>
      <c r="H15" s="21">
        <v>1428.14</v>
      </c>
      <c r="I15" s="23">
        <v>5</v>
      </c>
      <c r="J15" s="23">
        <v>25</v>
      </c>
      <c r="K15" s="21">
        <v>1453.14</v>
      </c>
      <c r="L15" s="24">
        <v>341.68</v>
      </c>
      <c r="M15" s="21">
        <v>1794.82</v>
      </c>
    </row>
    <row r="16" spans="1:13" x14ac:dyDescent="0.25">
      <c r="A16" s="20" t="s">
        <v>61</v>
      </c>
      <c r="B16" s="21">
        <v>280</v>
      </c>
      <c r="C16" s="21">
        <v>353.9</v>
      </c>
      <c r="D16" s="21">
        <v>633.9</v>
      </c>
      <c r="E16" s="21">
        <v>453.10799999999995</v>
      </c>
      <c r="F16" s="22">
        <v>1.3129999999999999</v>
      </c>
      <c r="G16" s="21">
        <v>594.92999999999995</v>
      </c>
      <c r="H16" s="21">
        <v>713.92</v>
      </c>
      <c r="I16" s="23">
        <v>5</v>
      </c>
      <c r="J16" s="23">
        <v>25</v>
      </c>
      <c r="K16" s="21">
        <v>738.92</v>
      </c>
      <c r="L16" s="24">
        <v>283.12</v>
      </c>
      <c r="M16" s="21">
        <v>1022.04</v>
      </c>
    </row>
    <row r="17" spans="1:13" x14ac:dyDescent="0.25">
      <c r="A17" s="20" t="s">
        <v>24</v>
      </c>
      <c r="B17" s="21">
        <v>550.9</v>
      </c>
      <c r="C17" s="21">
        <v>0</v>
      </c>
      <c r="D17" s="21">
        <v>550.9</v>
      </c>
      <c r="E17" s="21">
        <v>701.22649999999999</v>
      </c>
      <c r="F17" s="22">
        <v>1.254</v>
      </c>
      <c r="G17" s="21">
        <v>879.34</v>
      </c>
      <c r="H17" s="21">
        <v>1055.21</v>
      </c>
      <c r="I17" s="23">
        <v>9</v>
      </c>
      <c r="J17" s="23">
        <v>45</v>
      </c>
      <c r="K17" s="21">
        <v>1100.21</v>
      </c>
      <c r="L17" s="24">
        <v>0</v>
      </c>
      <c r="M17" s="21">
        <v>1100.21</v>
      </c>
    </row>
    <row r="18" spans="1:13" x14ac:dyDescent="0.25">
      <c r="A18" s="20" t="s">
        <v>48</v>
      </c>
      <c r="B18" s="21">
        <v>14269.67</v>
      </c>
      <c r="C18" s="21">
        <v>238.93</v>
      </c>
      <c r="D18" s="21">
        <v>14508.6</v>
      </c>
      <c r="E18" s="21">
        <v>16114.582500000004</v>
      </c>
      <c r="F18" s="22">
        <v>1.0389999999999999</v>
      </c>
      <c r="G18" s="21">
        <v>16743.05</v>
      </c>
      <c r="H18" s="21">
        <v>20091.66</v>
      </c>
      <c r="I18" s="23">
        <v>287.5</v>
      </c>
      <c r="J18" s="23">
        <v>1437.5</v>
      </c>
      <c r="K18" s="21">
        <v>21529.16</v>
      </c>
      <c r="L18" s="24">
        <v>191.14400000000001</v>
      </c>
      <c r="M18" s="21">
        <v>21720.3</v>
      </c>
    </row>
    <row r="19" spans="1:13" x14ac:dyDescent="0.25">
      <c r="A19" s="20" t="s">
        <v>25</v>
      </c>
      <c r="B19" s="21">
        <v>195.5</v>
      </c>
      <c r="C19" s="21">
        <v>3443</v>
      </c>
      <c r="D19" s="21">
        <v>3638.5</v>
      </c>
      <c r="E19" s="21">
        <v>301.714</v>
      </c>
      <c r="F19" s="22">
        <v>1.3480000000000001</v>
      </c>
      <c r="G19" s="21">
        <v>406.71</v>
      </c>
      <c r="H19" s="21">
        <v>488.05</v>
      </c>
      <c r="I19" s="23">
        <v>2</v>
      </c>
      <c r="J19" s="23">
        <v>10</v>
      </c>
      <c r="K19" s="21">
        <v>498.05</v>
      </c>
      <c r="L19" s="24">
        <v>2754.4</v>
      </c>
      <c r="M19" s="21">
        <v>3252.45</v>
      </c>
    </row>
    <row r="20" spans="1:13" x14ac:dyDescent="0.25">
      <c r="A20" s="20" t="s">
        <v>51</v>
      </c>
      <c r="B20" s="21">
        <v>270.39999999999998</v>
      </c>
      <c r="C20" s="21">
        <v>20.5</v>
      </c>
      <c r="D20" s="21">
        <v>290.89999999999998</v>
      </c>
      <c r="E20" s="21">
        <v>420.428</v>
      </c>
      <c r="F20" s="22">
        <v>1.008</v>
      </c>
      <c r="G20" s="21">
        <v>423.79</v>
      </c>
      <c r="H20" s="21">
        <v>508.55</v>
      </c>
      <c r="I20" s="23">
        <v>4</v>
      </c>
      <c r="J20" s="23">
        <v>20</v>
      </c>
      <c r="K20" s="21">
        <v>528.54999999999995</v>
      </c>
      <c r="L20" s="24">
        <v>16.399999999999999</v>
      </c>
      <c r="M20" s="21">
        <v>544.95000000000005</v>
      </c>
    </row>
    <row r="21" spans="1:13" x14ac:dyDescent="0.25">
      <c r="A21" s="20" t="s">
        <v>26</v>
      </c>
      <c r="B21" s="21">
        <v>166.5</v>
      </c>
      <c r="C21" s="21">
        <v>0</v>
      </c>
      <c r="D21" s="21">
        <v>166.5</v>
      </c>
      <c r="E21" s="21">
        <v>266.66500000000002</v>
      </c>
      <c r="F21" s="22">
        <v>1.0549999999999999</v>
      </c>
      <c r="G21" s="21">
        <v>281.33</v>
      </c>
      <c r="H21" s="21">
        <v>337.6</v>
      </c>
      <c r="I21" s="23">
        <v>7</v>
      </c>
      <c r="J21" s="23">
        <v>35</v>
      </c>
      <c r="K21" s="21">
        <v>372.6</v>
      </c>
      <c r="L21" s="24">
        <v>0</v>
      </c>
      <c r="M21" s="21">
        <v>372.6</v>
      </c>
    </row>
    <row r="22" spans="1:13" x14ac:dyDescent="0.25">
      <c r="A22" s="20" t="s">
        <v>27</v>
      </c>
      <c r="B22" s="21">
        <v>72.5</v>
      </c>
      <c r="C22" s="21">
        <v>0</v>
      </c>
      <c r="D22" s="21">
        <v>72.5</v>
      </c>
      <c r="E22" s="21">
        <v>119.125</v>
      </c>
      <c r="F22" s="22">
        <v>1.085</v>
      </c>
      <c r="G22" s="21">
        <v>129.25</v>
      </c>
      <c r="H22" s="21">
        <v>155.1</v>
      </c>
      <c r="I22" s="23">
        <v>1</v>
      </c>
      <c r="J22" s="23">
        <v>5</v>
      </c>
      <c r="K22" s="21">
        <v>160.1</v>
      </c>
      <c r="L22" s="24">
        <v>0</v>
      </c>
      <c r="M22" s="21">
        <v>160.1</v>
      </c>
    </row>
    <row r="23" spans="1:13" x14ac:dyDescent="0.25">
      <c r="A23" s="20" t="s">
        <v>9</v>
      </c>
      <c r="B23" s="21">
        <v>241.01</v>
      </c>
      <c r="C23" s="21">
        <v>90.24</v>
      </c>
      <c r="D23" s="21">
        <v>331.25</v>
      </c>
      <c r="E23" s="21">
        <v>469.3974</v>
      </c>
      <c r="F23" s="22">
        <v>1.47</v>
      </c>
      <c r="G23" s="21">
        <v>690.01</v>
      </c>
      <c r="H23" s="21">
        <v>828.01</v>
      </c>
      <c r="I23" s="23">
        <v>0</v>
      </c>
      <c r="J23" s="23">
        <v>0</v>
      </c>
      <c r="K23" s="21">
        <v>828.01</v>
      </c>
      <c r="L23" s="24">
        <v>72.191999999999993</v>
      </c>
      <c r="M23" s="21">
        <v>900.2</v>
      </c>
    </row>
    <row r="24" spans="1:13" x14ac:dyDescent="0.25">
      <c r="A24" s="20" t="s">
        <v>52</v>
      </c>
      <c r="B24" s="21">
        <v>5155.2</v>
      </c>
      <c r="C24" s="21">
        <v>81.37</v>
      </c>
      <c r="D24" s="21">
        <v>5236.57</v>
      </c>
      <c r="E24" s="21">
        <v>5600.6279000000004</v>
      </c>
      <c r="F24" s="22">
        <v>1.0049999999999999</v>
      </c>
      <c r="G24" s="21">
        <v>5628.63</v>
      </c>
      <c r="H24" s="21">
        <v>6754.36</v>
      </c>
      <c r="I24" s="23">
        <v>158</v>
      </c>
      <c r="J24" s="23">
        <v>790</v>
      </c>
      <c r="K24" s="21">
        <v>7544.36</v>
      </c>
      <c r="L24" s="24">
        <v>65.096000000000004</v>
      </c>
      <c r="M24" s="21">
        <v>7609.46</v>
      </c>
    </row>
    <row r="25" spans="1:13" x14ac:dyDescent="0.25">
      <c r="A25" s="20" t="s">
        <v>28</v>
      </c>
      <c r="B25" s="21">
        <v>116</v>
      </c>
      <c r="C25" s="21">
        <v>0</v>
      </c>
      <c r="D25" s="21">
        <v>116</v>
      </c>
      <c r="E25" s="21">
        <v>195.04</v>
      </c>
      <c r="F25" s="22">
        <v>1.0249999999999999</v>
      </c>
      <c r="G25" s="21">
        <v>199.92</v>
      </c>
      <c r="H25" s="21">
        <v>239.9</v>
      </c>
      <c r="I25" s="23">
        <v>3</v>
      </c>
      <c r="J25" s="23">
        <v>15</v>
      </c>
      <c r="K25" s="21">
        <v>254.9</v>
      </c>
      <c r="L25" s="24">
        <v>0</v>
      </c>
      <c r="M25" s="21">
        <v>254.9</v>
      </c>
    </row>
    <row r="26" spans="1:13" x14ac:dyDescent="0.25">
      <c r="A26" s="20" t="s">
        <v>21</v>
      </c>
      <c r="B26" s="21">
        <v>330.55</v>
      </c>
      <c r="C26" s="21">
        <v>0</v>
      </c>
      <c r="D26" s="21">
        <v>330.55</v>
      </c>
      <c r="E26" s="21">
        <v>469.19399999999996</v>
      </c>
      <c r="F26" s="22">
        <v>1.389</v>
      </c>
      <c r="G26" s="21">
        <v>651.71</v>
      </c>
      <c r="H26" s="21">
        <v>782.05</v>
      </c>
      <c r="I26" s="23">
        <v>4</v>
      </c>
      <c r="J26" s="23">
        <v>20</v>
      </c>
      <c r="K26" s="21">
        <v>802.05</v>
      </c>
      <c r="L26" s="24">
        <v>0</v>
      </c>
      <c r="M26" s="21">
        <v>802.05</v>
      </c>
    </row>
    <row r="27" spans="1:13" x14ac:dyDescent="0.25">
      <c r="A27" s="20" t="s">
        <v>53</v>
      </c>
      <c r="B27" s="21">
        <v>8681.33</v>
      </c>
      <c r="C27" s="21">
        <v>707.5</v>
      </c>
      <c r="D27" s="21">
        <v>9388.83</v>
      </c>
      <c r="E27" s="21">
        <v>10887.1749</v>
      </c>
      <c r="F27" s="22">
        <v>1.004</v>
      </c>
      <c r="G27" s="21">
        <v>10930.72</v>
      </c>
      <c r="H27" s="21">
        <v>13116.86</v>
      </c>
      <c r="I27" s="23">
        <v>65</v>
      </c>
      <c r="J27" s="23">
        <v>325</v>
      </c>
      <c r="K27" s="21">
        <v>13441.86</v>
      </c>
      <c r="L27" s="24">
        <v>566</v>
      </c>
      <c r="M27" s="21">
        <v>14007.86</v>
      </c>
    </row>
    <row r="28" spans="1:13" x14ac:dyDescent="0.25">
      <c r="A28" s="20" t="s">
        <v>54</v>
      </c>
      <c r="B28" s="21">
        <v>2260.37</v>
      </c>
      <c r="C28" s="21">
        <v>35.35</v>
      </c>
      <c r="D28" s="21">
        <v>2295.7199999999998</v>
      </c>
      <c r="E28" s="21">
        <v>2760.9238999999998</v>
      </c>
      <c r="F28" s="22">
        <v>1</v>
      </c>
      <c r="G28" s="21">
        <v>2760.92</v>
      </c>
      <c r="H28" s="21">
        <v>3313.1</v>
      </c>
      <c r="I28" s="23">
        <v>27</v>
      </c>
      <c r="J28" s="23">
        <v>135</v>
      </c>
      <c r="K28" s="21">
        <v>3448.1</v>
      </c>
      <c r="L28" s="24">
        <v>28.28</v>
      </c>
      <c r="M28" s="21">
        <v>3476.38</v>
      </c>
    </row>
    <row r="29" spans="1:13" x14ac:dyDescent="0.25">
      <c r="A29" s="20" t="s">
        <v>29</v>
      </c>
      <c r="B29" s="21">
        <v>135.6</v>
      </c>
      <c r="C29" s="21">
        <v>0</v>
      </c>
      <c r="D29" s="21">
        <v>135.6</v>
      </c>
      <c r="E29" s="21">
        <v>224.24399999999997</v>
      </c>
      <c r="F29" s="22">
        <v>1.0169999999999999</v>
      </c>
      <c r="G29" s="21">
        <v>228.06</v>
      </c>
      <c r="H29" s="21">
        <v>273.67</v>
      </c>
      <c r="I29" s="23">
        <v>2</v>
      </c>
      <c r="J29" s="23">
        <v>10</v>
      </c>
      <c r="K29" s="21">
        <v>283.67</v>
      </c>
      <c r="L29" s="24">
        <v>0</v>
      </c>
      <c r="M29" s="21">
        <v>283.67</v>
      </c>
    </row>
    <row r="30" spans="1:13" x14ac:dyDescent="0.25">
      <c r="A30" s="20" t="s">
        <v>55</v>
      </c>
      <c r="B30" s="21">
        <v>2647.27</v>
      </c>
      <c r="C30" s="21">
        <v>70.45</v>
      </c>
      <c r="D30" s="21">
        <v>2717.72</v>
      </c>
      <c r="E30" s="21">
        <v>3280.8688999999995</v>
      </c>
      <c r="F30" s="22">
        <v>1.093</v>
      </c>
      <c r="G30" s="21">
        <v>3585.99</v>
      </c>
      <c r="H30" s="21">
        <v>4303.1899999999996</v>
      </c>
      <c r="I30" s="23">
        <v>31</v>
      </c>
      <c r="J30" s="23">
        <v>155</v>
      </c>
      <c r="K30" s="21">
        <v>4458.1899999999996</v>
      </c>
      <c r="L30" s="24">
        <v>56.36</v>
      </c>
      <c r="M30" s="21">
        <v>4514.55</v>
      </c>
    </row>
    <row r="31" spans="1:13" x14ac:dyDescent="0.25">
      <c r="A31" s="20" t="s">
        <v>10</v>
      </c>
      <c r="B31" s="21">
        <v>415</v>
      </c>
      <c r="C31" s="21">
        <v>0</v>
      </c>
      <c r="D31" s="21">
        <v>415</v>
      </c>
      <c r="E31" s="21">
        <v>762.54650000000015</v>
      </c>
      <c r="F31" s="22">
        <v>1.4339999999999999</v>
      </c>
      <c r="G31" s="21">
        <v>1093.49</v>
      </c>
      <c r="H31" s="21">
        <v>1312.19</v>
      </c>
      <c r="I31" s="23">
        <v>0</v>
      </c>
      <c r="J31" s="23">
        <v>0</v>
      </c>
      <c r="K31" s="21">
        <v>1312.19</v>
      </c>
      <c r="L31" s="24">
        <v>0</v>
      </c>
      <c r="M31" s="21">
        <v>1312.19</v>
      </c>
    </row>
    <row r="32" spans="1:13" x14ac:dyDescent="0.25">
      <c r="A32" s="20" t="s">
        <v>56</v>
      </c>
      <c r="B32" s="21">
        <v>386.42</v>
      </c>
      <c r="C32" s="21">
        <v>0</v>
      </c>
      <c r="D32" s="21">
        <v>386.42</v>
      </c>
      <c r="E32" s="21">
        <v>776.8669000000001</v>
      </c>
      <c r="F32" s="22">
        <v>1.5580000000000001</v>
      </c>
      <c r="G32" s="21">
        <v>1210.3599999999999</v>
      </c>
      <c r="H32" s="21">
        <v>1452.43</v>
      </c>
      <c r="I32" s="23">
        <v>2</v>
      </c>
      <c r="J32" s="23">
        <v>10</v>
      </c>
      <c r="K32" s="21">
        <v>1462.43</v>
      </c>
      <c r="L32" s="24">
        <v>0</v>
      </c>
      <c r="M32" s="21">
        <v>1462.43</v>
      </c>
    </row>
    <row r="33" spans="1:13" x14ac:dyDescent="0.25">
      <c r="A33" s="20" t="s">
        <v>11</v>
      </c>
      <c r="B33" s="21">
        <v>3930.25</v>
      </c>
      <c r="C33" s="21">
        <v>0</v>
      </c>
      <c r="D33" s="21">
        <v>3930.25</v>
      </c>
      <c r="E33" s="21">
        <v>5766.103500000002</v>
      </c>
      <c r="F33" s="22">
        <v>1.4910000000000001</v>
      </c>
      <c r="G33" s="21">
        <v>8597.26</v>
      </c>
      <c r="H33" s="21">
        <v>10316.709999999999</v>
      </c>
      <c r="I33" s="23">
        <v>60</v>
      </c>
      <c r="J33" s="23">
        <v>300</v>
      </c>
      <c r="K33" s="21">
        <v>10616.71</v>
      </c>
      <c r="L33" s="24">
        <v>0</v>
      </c>
      <c r="M33" s="21">
        <v>10616.71</v>
      </c>
    </row>
    <row r="34" spans="1:13" x14ac:dyDescent="0.25">
      <c r="A34" s="20" t="s">
        <v>12</v>
      </c>
      <c r="B34" s="21">
        <v>2036.75</v>
      </c>
      <c r="C34" s="21">
        <v>0</v>
      </c>
      <c r="D34" s="21">
        <v>2036.75</v>
      </c>
      <c r="E34" s="21">
        <v>3075.4745000000003</v>
      </c>
      <c r="F34" s="22">
        <v>1.4379999999999999</v>
      </c>
      <c r="G34" s="21">
        <v>4422.53</v>
      </c>
      <c r="H34" s="21">
        <v>5307.04</v>
      </c>
      <c r="I34" s="23">
        <v>13</v>
      </c>
      <c r="J34" s="23">
        <v>65</v>
      </c>
      <c r="K34" s="21">
        <v>5372.04</v>
      </c>
      <c r="L34" s="24">
        <v>0</v>
      </c>
      <c r="M34" s="21">
        <v>5372.04</v>
      </c>
    </row>
    <row r="35" spans="1:13" x14ac:dyDescent="0.25">
      <c r="A35" s="20" t="s">
        <v>57</v>
      </c>
      <c r="B35" s="21">
        <v>14212.58</v>
      </c>
      <c r="C35" s="21">
        <v>1225.55</v>
      </c>
      <c r="D35" s="21">
        <v>15438.13</v>
      </c>
      <c r="E35" s="21">
        <v>16101.931900000005</v>
      </c>
      <c r="F35" s="22">
        <v>1.01</v>
      </c>
      <c r="G35" s="21">
        <v>16262.95</v>
      </c>
      <c r="H35" s="21">
        <v>19515.54</v>
      </c>
      <c r="I35" s="23">
        <v>307.5</v>
      </c>
      <c r="J35" s="23">
        <v>1537.5</v>
      </c>
      <c r="K35" s="21">
        <v>21053.040000000001</v>
      </c>
      <c r="L35" s="24">
        <v>980.44</v>
      </c>
      <c r="M35" s="21">
        <v>22033.48</v>
      </c>
    </row>
    <row r="36" spans="1:13" x14ac:dyDescent="0.25">
      <c r="A36" s="20" t="s">
        <v>30</v>
      </c>
      <c r="B36" s="21">
        <v>224.55</v>
      </c>
      <c r="C36" s="21">
        <v>461.47</v>
      </c>
      <c r="D36" s="21">
        <v>686.02</v>
      </c>
      <c r="E36" s="21">
        <v>338.51650000000001</v>
      </c>
      <c r="F36" s="22">
        <v>1.27</v>
      </c>
      <c r="G36" s="21">
        <v>429.92</v>
      </c>
      <c r="H36" s="21">
        <v>515.9</v>
      </c>
      <c r="I36" s="23">
        <v>1</v>
      </c>
      <c r="J36" s="23">
        <v>5</v>
      </c>
      <c r="K36" s="21">
        <v>520.9</v>
      </c>
      <c r="L36" s="24">
        <v>369.17599999999999</v>
      </c>
      <c r="M36" s="21">
        <v>890.08</v>
      </c>
    </row>
    <row r="37" spans="1:13" x14ac:dyDescent="0.25">
      <c r="A37" s="20" t="s">
        <v>31</v>
      </c>
      <c r="B37" s="21">
        <v>763.85</v>
      </c>
      <c r="C37" s="21">
        <v>4</v>
      </c>
      <c r="D37" s="21">
        <v>767.85</v>
      </c>
      <c r="E37" s="21">
        <v>933.17449999999997</v>
      </c>
      <c r="F37" s="22">
        <v>1.319</v>
      </c>
      <c r="G37" s="21">
        <v>1230.8599999999999</v>
      </c>
      <c r="H37" s="21">
        <v>1477.03</v>
      </c>
      <c r="I37" s="23">
        <v>4</v>
      </c>
      <c r="J37" s="23">
        <v>20</v>
      </c>
      <c r="K37" s="21">
        <v>1497.03</v>
      </c>
      <c r="L37" s="24">
        <v>3.2</v>
      </c>
      <c r="M37" s="21">
        <v>1500.23</v>
      </c>
    </row>
    <row r="38" spans="1:13" x14ac:dyDescent="0.25">
      <c r="A38" s="20" t="s">
        <v>58</v>
      </c>
      <c r="B38" s="21">
        <v>1726.15</v>
      </c>
      <c r="C38" s="21">
        <v>0</v>
      </c>
      <c r="D38" s="21">
        <v>1726.15</v>
      </c>
      <c r="E38" s="21">
        <v>2413.7060000000001</v>
      </c>
      <c r="F38" s="22">
        <v>1.504</v>
      </c>
      <c r="G38" s="21">
        <v>3630.21</v>
      </c>
      <c r="H38" s="21">
        <v>4356.25</v>
      </c>
      <c r="I38" s="23">
        <v>11</v>
      </c>
      <c r="J38" s="23">
        <v>55</v>
      </c>
      <c r="K38" s="21">
        <v>4411.25</v>
      </c>
      <c r="L38" s="24">
        <v>0</v>
      </c>
      <c r="M38" s="21">
        <v>4411.25</v>
      </c>
    </row>
    <row r="39" spans="1:13" x14ac:dyDescent="0.25">
      <c r="A39" s="20" t="s">
        <v>59</v>
      </c>
      <c r="B39" s="21">
        <v>2018.85</v>
      </c>
      <c r="C39" s="21">
        <v>0</v>
      </c>
      <c r="D39" s="21">
        <v>2018.85</v>
      </c>
      <c r="E39" s="21">
        <v>2921.7505000000001</v>
      </c>
      <c r="F39" s="22">
        <v>1.5489999999999999</v>
      </c>
      <c r="G39" s="21">
        <v>4525.79</v>
      </c>
      <c r="H39" s="21">
        <v>5430.95</v>
      </c>
      <c r="I39" s="23">
        <v>19</v>
      </c>
      <c r="J39" s="23">
        <v>95</v>
      </c>
      <c r="K39" s="21">
        <v>5525.95</v>
      </c>
      <c r="L39" s="24">
        <v>0</v>
      </c>
      <c r="M39" s="21">
        <v>5525.95</v>
      </c>
    </row>
    <row r="40" spans="1:13" x14ac:dyDescent="0.25">
      <c r="A40" s="20" t="s">
        <v>32</v>
      </c>
      <c r="B40" s="21">
        <v>13.6</v>
      </c>
      <c r="C40" s="21">
        <v>0</v>
      </c>
      <c r="D40" s="21">
        <v>13.6</v>
      </c>
      <c r="E40" s="21">
        <v>39.6</v>
      </c>
      <c r="F40" s="22">
        <v>1.29</v>
      </c>
      <c r="G40" s="21">
        <v>51.08</v>
      </c>
      <c r="H40" s="21">
        <v>61.3</v>
      </c>
      <c r="I40" s="23">
        <v>0</v>
      </c>
      <c r="J40" s="23">
        <v>0</v>
      </c>
      <c r="K40" s="21">
        <v>61.3</v>
      </c>
      <c r="L40" s="24">
        <v>0</v>
      </c>
      <c r="M40" s="21">
        <v>61.3</v>
      </c>
    </row>
    <row r="41" spans="1:13" x14ac:dyDescent="0.25">
      <c r="A41" s="20" t="s">
        <v>33</v>
      </c>
      <c r="B41" s="21">
        <v>591.45000000000005</v>
      </c>
      <c r="C41" s="21">
        <v>0</v>
      </c>
      <c r="D41" s="21">
        <v>591.45000000000005</v>
      </c>
      <c r="E41" s="21">
        <v>802.9380000000001</v>
      </c>
      <c r="F41" s="22">
        <v>1</v>
      </c>
      <c r="G41" s="21">
        <v>802.94</v>
      </c>
      <c r="H41" s="21">
        <v>963.53</v>
      </c>
      <c r="I41" s="23">
        <v>11</v>
      </c>
      <c r="J41" s="23">
        <v>55</v>
      </c>
      <c r="K41" s="21">
        <v>1018.53</v>
      </c>
      <c r="L41" s="24">
        <v>0</v>
      </c>
      <c r="M41" s="21">
        <v>1018.53</v>
      </c>
    </row>
    <row r="42" spans="1:13" x14ac:dyDescent="0.25">
      <c r="A42" s="20" t="s">
        <v>13</v>
      </c>
      <c r="B42" s="21">
        <v>114.75</v>
      </c>
      <c r="C42" s="21">
        <v>0</v>
      </c>
      <c r="D42" s="21">
        <v>114.75</v>
      </c>
      <c r="E42" s="21">
        <v>188.58250000000001</v>
      </c>
      <c r="F42" s="22">
        <v>1.419</v>
      </c>
      <c r="G42" s="21">
        <v>267.60000000000002</v>
      </c>
      <c r="H42" s="21">
        <v>321.12</v>
      </c>
      <c r="I42" s="23">
        <v>0</v>
      </c>
      <c r="J42" s="23">
        <v>0</v>
      </c>
      <c r="K42" s="21">
        <v>321.12</v>
      </c>
      <c r="L42" s="24">
        <v>0</v>
      </c>
      <c r="M42" s="21">
        <v>321.12</v>
      </c>
    </row>
    <row r="43" spans="1:13" x14ac:dyDescent="0.25">
      <c r="A43" s="20" t="s">
        <v>16</v>
      </c>
      <c r="B43" s="21">
        <v>164.8</v>
      </c>
      <c r="C43" s="21">
        <v>0</v>
      </c>
      <c r="D43" s="21">
        <v>164.8</v>
      </c>
      <c r="E43" s="21">
        <v>264.012</v>
      </c>
      <c r="F43" s="22">
        <v>1.351</v>
      </c>
      <c r="G43" s="21">
        <v>356.68</v>
      </c>
      <c r="H43" s="21">
        <v>428.02</v>
      </c>
      <c r="I43" s="23">
        <v>1</v>
      </c>
      <c r="J43" s="23">
        <v>5</v>
      </c>
      <c r="K43" s="21">
        <v>433.02</v>
      </c>
      <c r="L43" s="24">
        <v>0</v>
      </c>
      <c r="M43" s="21">
        <v>433.02</v>
      </c>
    </row>
    <row r="44" spans="1:13" x14ac:dyDescent="0.25">
      <c r="A44" s="20" t="s">
        <v>60</v>
      </c>
      <c r="B44" s="21">
        <v>1449.98</v>
      </c>
      <c r="C44" s="21">
        <v>26.68</v>
      </c>
      <c r="D44" s="21">
        <v>1476.66</v>
      </c>
      <c r="E44" s="21">
        <v>1737.9205999999999</v>
      </c>
      <c r="F44" s="22">
        <v>1</v>
      </c>
      <c r="G44" s="21">
        <v>1737.92</v>
      </c>
      <c r="H44" s="21">
        <v>2085.5</v>
      </c>
      <c r="I44" s="23">
        <v>39</v>
      </c>
      <c r="J44" s="23">
        <v>195</v>
      </c>
      <c r="K44" s="21">
        <v>2280.5</v>
      </c>
      <c r="L44" s="24">
        <v>21.344000000000001</v>
      </c>
      <c r="M44" s="21">
        <v>2301.84</v>
      </c>
    </row>
    <row r="45" spans="1:13" x14ac:dyDescent="0.25">
      <c r="A45" s="20" t="s">
        <v>34</v>
      </c>
      <c r="B45" s="21">
        <v>109.25</v>
      </c>
      <c r="C45" s="21">
        <v>0</v>
      </c>
      <c r="D45" s="21">
        <v>109.25</v>
      </c>
      <c r="E45" s="21">
        <v>184.98249999999999</v>
      </c>
      <c r="F45" s="22">
        <v>1.143</v>
      </c>
      <c r="G45" s="21">
        <v>211.43</v>
      </c>
      <c r="H45" s="21">
        <v>253.72</v>
      </c>
      <c r="I45" s="23">
        <v>0</v>
      </c>
      <c r="J45" s="23">
        <v>0</v>
      </c>
      <c r="K45" s="21">
        <v>253.72</v>
      </c>
      <c r="L45" s="24">
        <v>0</v>
      </c>
      <c r="M45" s="21">
        <v>253.72</v>
      </c>
    </row>
    <row r="46" spans="1:13" x14ac:dyDescent="0.25">
      <c r="A46" s="20" t="s">
        <v>14</v>
      </c>
      <c r="B46" s="21">
        <v>200.9</v>
      </c>
      <c r="C46" s="21">
        <v>5.6</v>
      </c>
      <c r="D46" s="21">
        <v>206.5</v>
      </c>
      <c r="E46" s="21">
        <v>426.89800000000002</v>
      </c>
      <c r="F46" s="22">
        <v>1.1240000000000001</v>
      </c>
      <c r="G46" s="21">
        <v>479.83</v>
      </c>
      <c r="H46" s="21">
        <v>575.79999999999995</v>
      </c>
      <c r="I46" s="23">
        <v>0</v>
      </c>
      <c r="J46" s="23">
        <v>0</v>
      </c>
      <c r="K46" s="21">
        <v>575.79999999999995</v>
      </c>
      <c r="L46" s="24">
        <v>4.4800000000000004</v>
      </c>
      <c r="M46" s="21">
        <v>580.28</v>
      </c>
    </row>
    <row r="47" spans="1:13" x14ac:dyDescent="0.25">
      <c r="A47" s="20" t="s">
        <v>15</v>
      </c>
      <c r="B47" s="21">
        <v>668.7</v>
      </c>
      <c r="C47" s="21">
        <v>0</v>
      </c>
      <c r="D47" s="21">
        <v>668.7</v>
      </c>
      <c r="E47" s="21">
        <v>1111.9170000000001</v>
      </c>
      <c r="F47" s="22">
        <v>1.423</v>
      </c>
      <c r="G47" s="21">
        <v>1582.26</v>
      </c>
      <c r="H47" s="21">
        <v>1898.71</v>
      </c>
      <c r="I47" s="23">
        <v>5</v>
      </c>
      <c r="J47" s="23">
        <v>25</v>
      </c>
      <c r="K47" s="21">
        <v>1923.71</v>
      </c>
      <c r="L47" s="24">
        <v>0</v>
      </c>
      <c r="M47" s="21">
        <v>1923.71</v>
      </c>
    </row>
    <row r="48" spans="1:13" x14ac:dyDescent="0.25">
      <c r="A48" s="20" t="s">
        <v>19</v>
      </c>
      <c r="B48" s="21">
        <v>57.55</v>
      </c>
      <c r="C48" s="21">
        <v>9</v>
      </c>
      <c r="D48" s="21">
        <v>66.55</v>
      </c>
      <c r="E48" s="21">
        <v>96.849499999999992</v>
      </c>
      <c r="F48" s="22">
        <v>1.496</v>
      </c>
      <c r="G48" s="21">
        <v>144.88999999999999</v>
      </c>
      <c r="H48" s="21">
        <v>173.87</v>
      </c>
      <c r="I48" s="23">
        <v>1</v>
      </c>
      <c r="J48" s="23">
        <v>5</v>
      </c>
      <c r="K48" s="21">
        <v>178.87</v>
      </c>
      <c r="L48" s="24">
        <v>7.2</v>
      </c>
      <c r="M48" s="21">
        <v>186.07</v>
      </c>
    </row>
    <row r="49" spans="1:13" x14ac:dyDescent="0.25">
      <c r="A49" s="20" t="s">
        <v>35</v>
      </c>
      <c r="B49" s="21">
        <v>397.5</v>
      </c>
      <c r="C49" s="21">
        <v>0</v>
      </c>
      <c r="D49" s="21">
        <v>397.5</v>
      </c>
      <c r="E49" s="21">
        <v>541.49800000000005</v>
      </c>
      <c r="F49" s="22">
        <v>1.2450000000000001</v>
      </c>
      <c r="G49" s="21">
        <v>674.17</v>
      </c>
      <c r="H49" s="21">
        <v>809</v>
      </c>
      <c r="I49" s="23">
        <v>1</v>
      </c>
      <c r="J49" s="23">
        <v>5</v>
      </c>
      <c r="K49" s="21">
        <v>814</v>
      </c>
      <c r="L49" s="24">
        <v>0</v>
      </c>
      <c r="M49" s="21">
        <v>814</v>
      </c>
    </row>
    <row r="50" spans="1:13" x14ac:dyDescent="0.25">
      <c r="A50" s="20" t="s">
        <v>36</v>
      </c>
      <c r="B50" s="21">
        <v>797.13</v>
      </c>
      <c r="C50" s="21">
        <v>0</v>
      </c>
      <c r="D50" s="21">
        <v>797.13</v>
      </c>
      <c r="E50" s="21">
        <v>1005.3011000000001</v>
      </c>
      <c r="F50" s="22">
        <v>1.095</v>
      </c>
      <c r="G50" s="21">
        <v>1100.8</v>
      </c>
      <c r="H50" s="21">
        <v>1320.96</v>
      </c>
      <c r="I50" s="23">
        <v>12</v>
      </c>
      <c r="J50" s="23">
        <v>60</v>
      </c>
      <c r="K50" s="21">
        <v>1380.96</v>
      </c>
      <c r="L50" s="24">
        <v>0</v>
      </c>
      <c r="M50" s="21">
        <v>1380.96</v>
      </c>
    </row>
    <row r="51" spans="1:13" x14ac:dyDescent="0.25">
      <c r="A51" s="20" t="s">
        <v>37</v>
      </c>
      <c r="B51" s="21">
        <v>369.85</v>
      </c>
      <c r="C51" s="21">
        <v>0</v>
      </c>
      <c r="D51" s="21">
        <v>369.85</v>
      </c>
      <c r="E51" s="21">
        <v>511.62800000000004</v>
      </c>
      <c r="F51" s="22">
        <v>1</v>
      </c>
      <c r="G51" s="21">
        <v>511.63</v>
      </c>
      <c r="H51" s="21">
        <v>613.96</v>
      </c>
      <c r="I51" s="23">
        <v>2</v>
      </c>
      <c r="J51" s="23">
        <v>10</v>
      </c>
      <c r="K51" s="21">
        <v>623.96</v>
      </c>
      <c r="L51" s="24">
        <v>0</v>
      </c>
      <c r="M51" s="21">
        <v>623.96</v>
      </c>
    </row>
    <row r="52" spans="1:13" x14ac:dyDescent="0.25">
      <c r="A52" s="20" t="s">
        <v>38</v>
      </c>
      <c r="B52" s="21">
        <v>132.5</v>
      </c>
      <c r="C52" s="21">
        <v>0</v>
      </c>
      <c r="D52" s="21">
        <v>132.5</v>
      </c>
      <c r="E52" s="21">
        <v>218.965</v>
      </c>
      <c r="F52" s="22">
        <v>1.046</v>
      </c>
      <c r="G52" s="21">
        <v>229.04</v>
      </c>
      <c r="H52" s="21">
        <v>274.85000000000002</v>
      </c>
      <c r="I52" s="23">
        <v>1</v>
      </c>
      <c r="J52" s="23">
        <v>5</v>
      </c>
      <c r="K52" s="21">
        <v>279.85000000000002</v>
      </c>
      <c r="L52" s="24">
        <v>0</v>
      </c>
      <c r="M52" s="21">
        <v>279.85000000000002</v>
      </c>
    </row>
    <row r="53" spans="1:13" x14ac:dyDescent="0.25">
      <c r="A53" s="20" t="s">
        <v>17</v>
      </c>
      <c r="B53" s="21">
        <v>270.33</v>
      </c>
      <c r="C53" s="21">
        <v>0</v>
      </c>
      <c r="D53" s="21">
        <v>270.33</v>
      </c>
      <c r="E53" s="21">
        <v>532.99110000000007</v>
      </c>
      <c r="F53" s="22">
        <v>1.6679999999999999</v>
      </c>
      <c r="G53" s="21">
        <v>889.03</v>
      </c>
      <c r="H53" s="21">
        <v>1066.8399999999999</v>
      </c>
      <c r="I53" s="23">
        <v>6</v>
      </c>
      <c r="J53" s="23">
        <v>30</v>
      </c>
      <c r="K53" s="21">
        <v>1096.8399999999999</v>
      </c>
      <c r="L53" s="24">
        <v>0</v>
      </c>
      <c r="M53" s="21">
        <v>1096.8399999999999</v>
      </c>
    </row>
    <row r="54" spans="1:13" x14ac:dyDescent="0.25">
      <c r="A54" s="20" t="s">
        <v>18</v>
      </c>
      <c r="B54" s="21">
        <v>370.75</v>
      </c>
      <c r="C54" s="21">
        <v>1189.97</v>
      </c>
      <c r="D54" s="21">
        <v>1560.72</v>
      </c>
      <c r="E54" s="21">
        <v>680.61150000000009</v>
      </c>
      <c r="F54" s="22">
        <v>1.502</v>
      </c>
      <c r="G54" s="21">
        <v>1022.28</v>
      </c>
      <c r="H54" s="21">
        <v>1226.74</v>
      </c>
      <c r="I54" s="23">
        <v>7</v>
      </c>
      <c r="J54" s="23">
        <v>35</v>
      </c>
      <c r="K54" s="21">
        <v>1261.74</v>
      </c>
      <c r="L54" s="24">
        <v>951.97600000000011</v>
      </c>
      <c r="M54" s="21">
        <v>2213.7199999999998</v>
      </c>
    </row>
    <row r="55" spans="1:13" x14ac:dyDescent="0.25">
      <c r="A55" s="20" t="s">
        <v>20</v>
      </c>
      <c r="B55" s="21">
        <v>446.15</v>
      </c>
      <c r="C55" s="21">
        <v>0</v>
      </c>
      <c r="D55" s="21">
        <v>446.15</v>
      </c>
      <c r="E55" s="21">
        <v>719.31849999999986</v>
      </c>
      <c r="F55" s="22">
        <v>1.4690000000000001</v>
      </c>
      <c r="G55" s="21">
        <v>1056.68</v>
      </c>
      <c r="H55" s="21">
        <v>1268.02</v>
      </c>
      <c r="I55" s="23">
        <v>4</v>
      </c>
      <c r="J55" s="23">
        <v>20</v>
      </c>
      <c r="K55" s="21">
        <v>1288.02</v>
      </c>
      <c r="L55" s="24">
        <v>0</v>
      </c>
      <c r="M55" s="21">
        <v>1288.02</v>
      </c>
    </row>
    <row r="56" spans="1:13" x14ac:dyDescent="0.25">
      <c r="A56" s="20" t="s">
        <v>62</v>
      </c>
      <c r="B56" s="21">
        <v>394.95</v>
      </c>
      <c r="C56" s="21">
        <v>0</v>
      </c>
      <c r="D56" s="21">
        <v>394.95</v>
      </c>
      <c r="E56" s="21">
        <v>466.70150000000001</v>
      </c>
      <c r="F56" s="22">
        <v>1</v>
      </c>
      <c r="G56" s="21">
        <v>466.7</v>
      </c>
      <c r="H56" s="21">
        <v>560.04</v>
      </c>
      <c r="I56" s="23">
        <v>0</v>
      </c>
      <c r="J56" s="23">
        <v>0</v>
      </c>
      <c r="K56" s="21">
        <v>560.04</v>
      </c>
      <c r="L56" s="24">
        <v>0</v>
      </c>
      <c r="M56" s="21">
        <v>560.04</v>
      </c>
    </row>
    <row r="57" spans="1:13" x14ac:dyDescent="0.25">
      <c r="A57" s="39" t="s">
        <v>45</v>
      </c>
      <c r="B57" s="40">
        <f>SUBTOTAL(109,B3:B56)</f>
        <v>121401.34000000001</v>
      </c>
      <c r="C57" s="40">
        <f t="shared" ref="C57:M57" si="0">SUBTOTAL(109,C3:C56)</f>
        <v>9862.1299999999992</v>
      </c>
      <c r="D57" s="40">
        <f t="shared" si="0"/>
        <v>131263.47000000003</v>
      </c>
      <c r="E57" s="40">
        <f t="shared" si="0"/>
        <v>145772.51529999997</v>
      </c>
      <c r="F57" s="40"/>
      <c r="G57" s="40">
        <f t="shared" si="0"/>
        <v>160400.21000000002</v>
      </c>
      <c r="H57" s="40">
        <f t="shared" si="0"/>
        <v>192480.26999999996</v>
      </c>
      <c r="I57" s="46">
        <f t="shared" si="0"/>
        <v>1830</v>
      </c>
      <c r="J57" s="46">
        <f t="shared" si="0"/>
        <v>9150</v>
      </c>
      <c r="K57" s="40">
        <f t="shared" si="0"/>
        <v>201630.26999999996</v>
      </c>
      <c r="L57" s="40">
        <f t="shared" si="0"/>
        <v>7889.7039999999997</v>
      </c>
      <c r="M57" s="40">
        <f t="shared" si="0"/>
        <v>209519.97999999998</v>
      </c>
    </row>
    <row r="58" spans="1:13" x14ac:dyDescent="0.25">
      <c r="A58" s="41" t="s">
        <v>74</v>
      </c>
    </row>
    <row r="59" spans="1:13" x14ac:dyDescent="0.25">
      <c r="A59" s="42" t="s">
        <v>75</v>
      </c>
      <c r="B59" s="43"/>
      <c r="C59" s="43"/>
      <c r="D59" s="43"/>
      <c r="E59" s="43"/>
      <c r="F59" s="43"/>
      <c r="G59" s="43"/>
      <c r="H59" s="43"/>
      <c r="I59" s="43"/>
      <c r="J59" s="43"/>
      <c r="K59" s="43"/>
      <c r="L59" s="43"/>
      <c r="M59" s="44"/>
    </row>
  </sheetData>
  <mergeCells count="1">
    <mergeCell ref="A1:H1"/>
  </mergeCells>
  <pageMargins left="0" right="0" top="0.25" bottom="0" header="0.3" footer="0.3"/>
  <pageSetup scale="7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selection sqref="A1:H1"/>
    </sheetView>
  </sheetViews>
  <sheetFormatPr defaultRowHeight="15.75" x14ac:dyDescent="0.25"/>
  <cols>
    <col min="1" max="1" width="17.75" style="42" customWidth="1"/>
    <col min="2" max="2" width="16" style="42" customWidth="1"/>
    <col min="3" max="3" width="15.75" style="34" bestFit="1" customWidth="1"/>
    <col min="4" max="4" width="15.75" style="34" customWidth="1"/>
    <col min="5" max="5" width="15.125" style="34" bestFit="1" customWidth="1"/>
    <col min="6" max="6" width="14.375" style="34" customWidth="1"/>
    <col min="7" max="7" width="12.125" style="34" bestFit="1" customWidth="1"/>
    <col min="8" max="8" width="16.625" style="34" customWidth="1"/>
    <col min="9" max="16384" width="9" style="36"/>
  </cols>
  <sheetData>
    <row r="1" spans="1:11" ht="45" customHeight="1" x14ac:dyDescent="0.25">
      <c r="A1" s="68" t="s">
        <v>96</v>
      </c>
      <c r="B1" s="68"/>
      <c r="C1" s="68"/>
      <c r="D1" s="68"/>
      <c r="E1" s="68"/>
      <c r="F1" s="68"/>
      <c r="G1" s="68"/>
      <c r="H1" s="68"/>
      <c r="I1" s="47"/>
      <c r="J1" s="47"/>
      <c r="K1" s="47"/>
    </row>
    <row r="2" spans="1:11" ht="54.75" customHeight="1" thickBot="1" x14ac:dyDescent="0.3">
      <c r="A2" s="48" t="s">
        <v>44</v>
      </c>
      <c r="B2" s="49" t="s">
        <v>83</v>
      </c>
      <c r="C2" s="49" t="s">
        <v>97</v>
      </c>
      <c r="D2" s="49" t="s">
        <v>84</v>
      </c>
      <c r="E2" s="49" t="s">
        <v>98</v>
      </c>
      <c r="F2" s="49" t="s">
        <v>99</v>
      </c>
      <c r="G2" s="49" t="s">
        <v>63</v>
      </c>
      <c r="H2" s="49" t="s">
        <v>85</v>
      </c>
    </row>
    <row r="3" spans="1:11" x14ac:dyDescent="0.25">
      <c r="A3" s="9" t="s">
        <v>0</v>
      </c>
      <c r="B3" s="16">
        <v>0</v>
      </c>
      <c r="C3" s="16">
        <v>0</v>
      </c>
      <c r="D3" s="65">
        <v>0</v>
      </c>
      <c r="E3" s="17">
        <v>5118485</v>
      </c>
      <c r="F3" s="16">
        <v>0</v>
      </c>
      <c r="G3" s="16">
        <v>2303318</v>
      </c>
      <c r="H3" s="16">
        <v>0</v>
      </c>
    </row>
    <row r="4" spans="1:11" x14ac:dyDescent="0.25">
      <c r="A4" s="2" t="s">
        <v>1</v>
      </c>
      <c r="B4" s="25">
        <v>0</v>
      </c>
      <c r="C4" s="25">
        <v>0</v>
      </c>
      <c r="D4" s="65">
        <v>0</v>
      </c>
      <c r="E4" s="17">
        <v>1132514</v>
      </c>
      <c r="F4" s="25">
        <v>0</v>
      </c>
      <c r="G4" s="25">
        <v>509631</v>
      </c>
      <c r="H4" s="25">
        <v>0</v>
      </c>
    </row>
    <row r="5" spans="1:11" x14ac:dyDescent="0.25">
      <c r="A5" s="2" t="s">
        <v>49</v>
      </c>
      <c r="B5" s="25">
        <v>96923600</v>
      </c>
      <c r="C5" s="25">
        <v>96072577</v>
      </c>
      <c r="D5" s="65">
        <v>0</v>
      </c>
      <c r="E5" s="17">
        <v>4084949</v>
      </c>
      <c r="F5" s="25">
        <v>384290</v>
      </c>
      <c r="G5" s="25">
        <v>1838227</v>
      </c>
      <c r="H5" s="25">
        <v>384290</v>
      </c>
    </row>
    <row r="6" spans="1:11" x14ac:dyDescent="0.25">
      <c r="A6" s="2" t="s">
        <v>2</v>
      </c>
      <c r="B6" s="25">
        <v>15660957500</v>
      </c>
      <c r="C6" s="25">
        <v>22651130210</v>
      </c>
      <c r="D6" s="65">
        <v>19156043855</v>
      </c>
      <c r="E6" s="17">
        <v>306438631</v>
      </c>
      <c r="F6" s="25">
        <v>76624175</v>
      </c>
      <c r="G6" s="25">
        <v>137897384</v>
      </c>
      <c r="H6" s="25">
        <v>76624175</v>
      </c>
    </row>
    <row r="7" spans="1:11" x14ac:dyDescent="0.25">
      <c r="A7" s="2" t="s">
        <v>3</v>
      </c>
      <c r="B7" s="25">
        <v>0</v>
      </c>
      <c r="C7" s="25">
        <v>0</v>
      </c>
      <c r="D7" s="65">
        <v>0</v>
      </c>
      <c r="E7" s="17">
        <v>2501150</v>
      </c>
      <c r="F7" s="25">
        <v>0</v>
      </c>
      <c r="G7" s="25">
        <v>1125518</v>
      </c>
      <c r="H7" s="25">
        <v>0</v>
      </c>
    </row>
    <row r="8" spans="1:11" x14ac:dyDescent="0.25">
      <c r="A8" s="2" t="s">
        <v>4</v>
      </c>
      <c r="B8" s="25">
        <v>0</v>
      </c>
      <c r="C8" s="25">
        <v>0</v>
      </c>
      <c r="D8" s="65">
        <v>0</v>
      </c>
      <c r="E8" s="17">
        <v>23249009</v>
      </c>
      <c r="F8" s="25">
        <v>0</v>
      </c>
      <c r="G8" s="25">
        <v>10462054</v>
      </c>
      <c r="H8" s="25">
        <v>0</v>
      </c>
    </row>
    <row r="9" spans="1:11" x14ac:dyDescent="0.25">
      <c r="A9" s="2" t="s">
        <v>50</v>
      </c>
      <c r="B9" s="25">
        <v>210045900</v>
      </c>
      <c r="C9" s="25">
        <v>131475100</v>
      </c>
      <c r="D9" s="65">
        <v>0</v>
      </c>
      <c r="E9" s="17">
        <v>2051192</v>
      </c>
      <c r="F9" s="25">
        <v>525900</v>
      </c>
      <c r="G9" s="25">
        <v>923036</v>
      </c>
      <c r="H9" s="25">
        <v>525900</v>
      </c>
    </row>
    <row r="10" spans="1:11" x14ac:dyDescent="0.25">
      <c r="A10" s="2" t="s">
        <v>5</v>
      </c>
      <c r="B10" s="25">
        <v>0</v>
      </c>
      <c r="C10" s="25">
        <v>0</v>
      </c>
      <c r="D10" s="65">
        <v>0</v>
      </c>
      <c r="E10" s="17">
        <v>2240272</v>
      </c>
      <c r="F10" s="25">
        <v>0</v>
      </c>
      <c r="G10" s="25">
        <v>1008122</v>
      </c>
      <c r="H10" s="25">
        <v>0</v>
      </c>
    </row>
    <row r="11" spans="1:11" x14ac:dyDescent="0.25">
      <c r="A11" s="2" t="s">
        <v>6</v>
      </c>
      <c r="B11" s="25">
        <v>0</v>
      </c>
      <c r="C11" s="25">
        <v>0</v>
      </c>
      <c r="D11" s="65">
        <v>0</v>
      </c>
      <c r="E11" s="17">
        <v>1685890</v>
      </c>
      <c r="F11" s="25">
        <v>0</v>
      </c>
      <c r="G11" s="25">
        <v>758651</v>
      </c>
      <c r="H11" s="25">
        <v>0</v>
      </c>
    </row>
    <row r="12" spans="1:11" x14ac:dyDescent="0.25">
      <c r="A12" s="2" t="s">
        <v>7</v>
      </c>
      <c r="B12" s="25">
        <v>0</v>
      </c>
      <c r="C12" s="25">
        <v>0</v>
      </c>
      <c r="D12" s="65">
        <v>0</v>
      </c>
      <c r="E12" s="17">
        <v>6210227</v>
      </c>
      <c r="F12" s="25">
        <v>0</v>
      </c>
      <c r="G12" s="25">
        <v>2794602</v>
      </c>
      <c r="H12" s="25">
        <v>0</v>
      </c>
    </row>
    <row r="13" spans="1:11" x14ac:dyDescent="0.25">
      <c r="A13" s="2" t="s">
        <v>22</v>
      </c>
      <c r="B13" s="25">
        <v>165315250</v>
      </c>
      <c r="C13" s="25">
        <v>189368880</v>
      </c>
      <c r="D13" s="65">
        <v>177342065</v>
      </c>
      <c r="E13" s="17">
        <v>3770716</v>
      </c>
      <c r="F13" s="25">
        <v>709368</v>
      </c>
      <c r="G13" s="25">
        <v>1696822</v>
      </c>
      <c r="H13" s="25">
        <v>709368</v>
      </c>
    </row>
    <row r="14" spans="1:11" x14ac:dyDescent="0.25">
      <c r="A14" s="2" t="s">
        <v>23</v>
      </c>
      <c r="B14" s="25">
        <v>103253900</v>
      </c>
      <c r="C14" s="25">
        <v>102029500</v>
      </c>
      <c r="D14" s="65">
        <v>0</v>
      </c>
      <c r="E14" s="17">
        <v>4129932</v>
      </c>
      <c r="F14" s="25">
        <v>408118</v>
      </c>
      <c r="G14" s="25">
        <v>1858469</v>
      </c>
      <c r="H14" s="25">
        <v>408118</v>
      </c>
    </row>
    <row r="15" spans="1:11" x14ac:dyDescent="0.25">
      <c r="A15" s="2" t="s">
        <v>8</v>
      </c>
      <c r="B15" s="25">
        <v>0</v>
      </c>
      <c r="C15" s="25">
        <v>0</v>
      </c>
      <c r="D15" s="65">
        <v>0</v>
      </c>
      <c r="E15" s="17">
        <v>7986200</v>
      </c>
      <c r="F15" s="25">
        <v>0</v>
      </c>
      <c r="G15" s="25">
        <v>3593790</v>
      </c>
      <c r="H15" s="25">
        <v>0</v>
      </c>
    </row>
    <row r="16" spans="1:11" x14ac:dyDescent="0.25">
      <c r="A16" s="2" t="s">
        <v>61</v>
      </c>
      <c r="B16" s="25">
        <v>122745200</v>
      </c>
      <c r="C16" s="25">
        <v>159351900</v>
      </c>
      <c r="D16" s="65">
        <v>141048550</v>
      </c>
      <c r="E16" s="17">
        <v>5023533</v>
      </c>
      <c r="F16" s="25">
        <v>564194</v>
      </c>
      <c r="G16" s="25">
        <v>2260590</v>
      </c>
      <c r="H16" s="25">
        <v>564194</v>
      </c>
    </row>
    <row r="17" spans="1:8" x14ac:dyDescent="0.25">
      <c r="A17" s="2" t="s">
        <v>24</v>
      </c>
      <c r="B17" s="25">
        <v>146268700</v>
      </c>
      <c r="C17" s="25">
        <v>154173900</v>
      </c>
      <c r="D17" s="65">
        <v>150221300</v>
      </c>
      <c r="E17" s="17">
        <v>4978002</v>
      </c>
      <c r="F17" s="25">
        <v>600885</v>
      </c>
      <c r="G17" s="25">
        <v>2240101</v>
      </c>
      <c r="H17" s="25">
        <v>600885</v>
      </c>
    </row>
    <row r="18" spans="1:8" x14ac:dyDescent="0.25">
      <c r="A18" s="2" t="s">
        <v>48</v>
      </c>
      <c r="B18" s="25">
        <v>4714171310</v>
      </c>
      <c r="C18" s="25">
        <v>5907617440</v>
      </c>
      <c r="D18" s="65">
        <v>5310894375</v>
      </c>
      <c r="E18" s="17">
        <v>99660823</v>
      </c>
      <c r="F18" s="25">
        <v>21243578</v>
      </c>
      <c r="G18" s="25">
        <v>44847370</v>
      </c>
      <c r="H18" s="25">
        <v>21243578</v>
      </c>
    </row>
    <row r="19" spans="1:8" x14ac:dyDescent="0.25">
      <c r="A19" s="2" t="s">
        <v>25</v>
      </c>
      <c r="B19" s="25">
        <v>17983300</v>
      </c>
      <c r="C19" s="25">
        <v>18588300</v>
      </c>
      <c r="D19" s="65">
        <v>18285800</v>
      </c>
      <c r="E19" s="17">
        <v>15086926</v>
      </c>
      <c r="F19" s="25">
        <v>73143</v>
      </c>
      <c r="G19" s="25">
        <v>6789117</v>
      </c>
      <c r="H19" s="25">
        <v>73143</v>
      </c>
    </row>
    <row r="20" spans="1:8" x14ac:dyDescent="0.25">
      <c r="A20" s="2" t="s">
        <v>51</v>
      </c>
      <c r="B20" s="25">
        <v>198061700</v>
      </c>
      <c r="C20" s="25">
        <v>220647300</v>
      </c>
      <c r="D20" s="65">
        <v>209354500</v>
      </c>
      <c r="E20" s="17">
        <v>2555604</v>
      </c>
      <c r="F20" s="25">
        <v>837418</v>
      </c>
      <c r="G20" s="25">
        <v>1150022</v>
      </c>
      <c r="H20" s="25">
        <v>837418</v>
      </c>
    </row>
    <row r="21" spans="1:8" x14ac:dyDescent="0.25">
      <c r="A21" s="2" t="s">
        <v>26</v>
      </c>
      <c r="B21" s="25">
        <v>25321900</v>
      </c>
      <c r="C21" s="25">
        <v>36094900</v>
      </c>
      <c r="D21" s="65">
        <v>30708400</v>
      </c>
      <c r="E21" s="17">
        <v>1705612</v>
      </c>
      <c r="F21" s="25">
        <v>122834</v>
      </c>
      <c r="G21" s="25">
        <v>767525</v>
      </c>
      <c r="H21" s="25">
        <v>122834</v>
      </c>
    </row>
    <row r="22" spans="1:8" x14ac:dyDescent="0.25">
      <c r="A22" s="2" t="s">
        <v>27</v>
      </c>
      <c r="B22" s="25">
        <v>8223000</v>
      </c>
      <c r="C22" s="25">
        <v>8181400</v>
      </c>
      <c r="D22" s="65">
        <v>0</v>
      </c>
      <c r="E22" s="17">
        <v>750372</v>
      </c>
      <c r="F22" s="25">
        <v>32726</v>
      </c>
      <c r="G22" s="25">
        <v>337667</v>
      </c>
      <c r="H22" s="25">
        <v>32726</v>
      </c>
    </row>
    <row r="23" spans="1:8" x14ac:dyDescent="0.25">
      <c r="A23" s="2" t="s">
        <v>9</v>
      </c>
      <c r="B23" s="25">
        <v>0</v>
      </c>
      <c r="C23" s="25">
        <v>0</v>
      </c>
      <c r="D23" s="65">
        <v>0</v>
      </c>
      <c r="E23" s="17">
        <v>4374473</v>
      </c>
      <c r="F23" s="25">
        <v>0</v>
      </c>
      <c r="G23" s="25">
        <v>1968513</v>
      </c>
      <c r="H23" s="25">
        <v>0</v>
      </c>
    </row>
    <row r="24" spans="1:8" x14ac:dyDescent="0.25">
      <c r="A24" s="2" t="s">
        <v>52</v>
      </c>
      <c r="B24" s="25">
        <v>2493796400</v>
      </c>
      <c r="C24" s="25">
        <v>3099578200</v>
      </c>
      <c r="D24" s="65">
        <v>2796687300</v>
      </c>
      <c r="E24" s="17">
        <v>34844977</v>
      </c>
      <c r="F24" s="25">
        <v>11186749</v>
      </c>
      <c r="G24" s="25">
        <v>15680240</v>
      </c>
      <c r="H24" s="25">
        <v>11186749</v>
      </c>
    </row>
    <row r="25" spans="1:8" x14ac:dyDescent="0.25">
      <c r="A25" s="2" t="s">
        <v>28</v>
      </c>
      <c r="B25" s="25">
        <v>18064300</v>
      </c>
      <c r="C25" s="25">
        <v>19302600</v>
      </c>
      <c r="D25" s="65">
        <v>18683450</v>
      </c>
      <c r="E25" s="17">
        <v>1399341</v>
      </c>
      <c r="F25" s="25">
        <v>74734</v>
      </c>
      <c r="G25" s="25">
        <v>629703</v>
      </c>
      <c r="H25" s="25">
        <v>74734</v>
      </c>
    </row>
    <row r="26" spans="1:8" x14ac:dyDescent="0.25">
      <c r="A26" s="2" t="s">
        <v>21</v>
      </c>
      <c r="B26" s="25">
        <v>0</v>
      </c>
      <c r="C26" s="25">
        <v>0</v>
      </c>
      <c r="D26" s="65">
        <v>0</v>
      </c>
      <c r="E26" s="17">
        <v>3845808</v>
      </c>
      <c r="F26" s="25">
        <v>0</v>
      </c>
      <c r="G26" s="25">
        <v>1730614</v>
      </c>
      <c r="H26" s="25">
        <v>0</v>
      </c>
    </row>
    <row r="27" spans="1:8" x14ac:dyDescent="0.25">
      <c r="A27" s="2" t="s">
        <v>53</v>
      </c>
      <c r="B27" s="25">
        <v>4050912920</v>
      </c>
      <c r="C27" s="25">
        <v>5511891850</v>
      </c>
      <c r="D27" s="65">
        <v>4781402385</v>
      </c>
      <c r="E27" s="17">
        <v>65028154</v>
      </c>
      <c r="F27" s="25">
        <v>19125610</v>
      </c>
      <c r="G27" s="25">
        <v>29262669</v>
      </c>
      <c r="H27" s="25">
        <v>19125610</v>
      </c>
    </row>
    <row r="28" spans="1:8" x14ac:dyDescent="0.25">
      <c r="A28" s="2" t="s">
        <v>54</v>
      </c>
      <c r="B28" s="25">
        <v>1086074100</v>
      </c>
      <c r="C28" s="25">
        <v>1117297100</v>
      </c>
      <c r="D28" s="65">
        <v>1101685600</v>
      </c>
      <c r="E28" s="17">
        <v>15871490</v>
      </c>
      <c r="F28" s="25">
        <v>4406742</v>
      </c>
      <c r="G28" s="25">
        <v>7142171</v>
      </c>
      <c r="H28" s="25">
        <v>4406742</v>
      </c>
    </row>
    <row r="29" spans="1:8" x14ac:dyDescent="0.25">
      <c r="A29" s="2" t="s">
        <v>29</v>
      </c>
      <c r="B29" s="25">
        <v>32273800</v>
      </c>
      <c r="C29" s="25">
        <v>30783700</v>
      </c>
      <c r="D29" s="65">
        <v>0</v>
      </c>
      <c r="E29" s="17">
        <v>1508890</v>
      </c>
      <c r="F29" s="25">
        <v>123135</v>
      </c>
      <c r="G29" s="25">
        <v>679001</v>
      </c>
      <c r="H29" s="25">
        <v>123135</v>
      </c>
    </row>
    <row r="30" spans="1:8" x14ac:dyDescent="0.25">
      <c r="A30" s="2" t="s">
        <v>55</v>
      </c>
      <c r="B30" s="25">
        <v>936735100</v>
      </c>
      <c r="C30" s="25">
        <v>1032002600</v>
      </c>
      <c r="D30" s="65">
        <v>984368850</v>
      </c>
      <c r="E30" s="17">
        <v>20031898</v>
      </c>
      <c r="F30" s="25">
        <v>3937475</v>
      </c>
      <c r="G30" s="25">
        <v>9014354</v>
      </c>
      <c r="H30" s="25">
        <v>3937475</v>
      </c>
    </row>
    <row r="31" spans="1:8" x14ac:dyDescent="0.25">
      <c r="A31" s="2" t="s">
        <v>10</v>
      </c>
      <c r="B31" s="25">
        <v>0</v>
      </c>
      <c r="C31" s="25">
        <v>0</v>
      </c>
      <c r="D31" s="65">
        <v>0</v>
      </c>
      <c r="E31" s="17">
        <v>5953101</v>
      </c>
      <c r="F31" s="25">
        <v>0</v>
      </c>
      <c r="G31" s="25">
        <v>2678895</v>
      </c>
      <c r="H31" s="25">
        <v>0</v>
      </c>
    </row>
    <row r="32" spans="1:8" x14ac:dyDescent="0.25">
      <c r="A32" s="2" t="s">
        <v>56</v>
      </c>
      <c r="B32" s="25">
        <v>69241000</v>
      </c>
      <c r="C32" s="25">
        <v>61977700</v>
      </c>
      <c r="D32" s="65">
        <v>0</v>
      </c>
      <c r="E32" s="17">
        <v>6633781</v>
      </c>
      <c r="F32" s="25">
        <v>247911</v>
      </c>
      <c r="G32" s="25">
        <v>2985201</v>
      </c>
      <c r="H32" s="25">
        <v>247911</v>
      </c>
    </row>
    <row r="33" spans="1:8" x14ac:dyDescent="0.25">
      <c r="A33" s="2" t="s">
        <v>11</v>
      </c>
      <c r="B33" s="25">
        <v>0</v>
      </c>
      <c r="C33" s="25">
        <v>0</v>
      </c>
      <c r="D33" s="65">
        <v>0</v>
      </c>
      <c r="E33" s="17">
        <v>47349657</v>
      </c>
      <c r="F33" s="25">
        <v>0</v>
      </c>
      <c r="G33" s="25">
        <v>21307346</v>
      </c>
      <c r="H33" s="25">
        <v>0</v>
      </c>
    </row>
    <row r="34" spans="1:8" x14ac:dyDescent="0.25">
      <c r="A34" s="2" t="s">
        <v>12</v>
      </c>
      <c r="B34" s="25">
        <v>0</v>
      </c>
      <c r="C34" s="25">
        <v>0</v>
      </c>
      <c r="D34" s="65">
        <v>0</v>
      </c>
      <c r="E34" s="17">
        <v>24545023</v>
      </c>
      <c r="F34" s="25">
        <v>0</v>
      </c>
      <c r="G34" s="25">
        <v>11045260</v>
      </c>
      <c r="H34" s="25">
        <v>0</v>
      </c>
    </row>
    <row r="35" spans="1:8" x14ac:dyDescent="0.25">
      <c r="A35" s="2" t="s">
        <v>57</v>
      </c>
      <c r="B35" s="25">
        <v>2979783820</v>
      </c>
      <c r="C35" s="25">
        <v>4845713010</v>
      </c>
      <c r="D35" s="65">
        <v>3912748415</v>
      </c>
      <c r="E35" s="17">
        <v>95633183</v>
      </c>
      <c r="F35" s="25">
        <v>15650994</v>
      </c>
      <c r="G35" s="25">
        <v>43034932</v>
      </c>
      <c r="H35" s="25">
        <v>15650994</v>
      </c>
    </row>
    <row r="36" spans="1:8" x14ac:dyDescent="0.25">
      <c r="A36" s="2" t="s">
        <v>30</v>
      </c>
      <c r="B36" s="25">
        <v>18076400</v>
      </c>
      <c r="C36" s="25">
        <v>18254300</v>
      </c>
      <c r="D36" s="65">
        <v>18165350</v>
      </c>
      <c r="E36" s="17">
        <v>4061960</v>
      </c>
      <c r="F36" s="25">
        <v>72661</v>
      </c>
      <c r="G36" s="25">
        <v>1827882</v>
      </c>
      <c r="H36" s="25">
        <v>72661</v>
      </c>
    </row>
    <row r="37" spans="1:8" x14ac:dyDescent="0.25">
      <c r="A37" s="2" t="s">
        <v>31</v>
      </c>
      <c r="B37" s="25">
        <v>191926100</v>
      </c>
      <c r="C37" s="25">
        <v>206289200</v>
      </c>
      <c r="D37" s="65">
        <v>199107650</v>
      </c>
      <c r="E37" s="17">
        <v>6881572</v>
      </c>
      <c r="F37" s="25">
        <v>796431</v>
      </c>
      <c r="G37" s="25">
        <v>3096707</v>
      </c>
      <c r="H37" s="25">
        <v>796431</v>
      </c>
    </row>
    <row r="38" spans="1:8" x14ac:dyDescent="0.25">
      <c r="A38" s="2" t="s">
        <v>58</v>
      </c>
      <c r="B38" s="25">
        <v>10931803130</v>
      </c>
      <c r="C38" s="25">
        <v>10624537620</v>
      </c>
      <c r="D38" s="65">
        <v>0</v>
      </c>
      <c r="E38" s="17">
        <v>19818656</v>
      </c>
      <c r="F38" s="25">
        <v>42498150</v>
      </c>
      <c r="G38" s="25">
        <v>8918395</v>
      </c>
      <c r="H38" s="25">
        <v>8918395</v>
      </c>
    </row>
    <row r="39" spans="1:8" x14ac:dyDescent="0.25">
      <c r="A39" s="2" t="s">
        <v>59</v>
      </c>
      <c r="B39" s="25">
        <v>381186000</v>
      </c>
      <c r="C39" s="25">
        <v>382139300</v>
      </c>
      <c r="D39" s="65">
        <v>381662650</v>
      </c>
      <c r="E39" s="17">
        <v>24783708</v>
      </c>
      <c r="F39" s="25">
        <v>1526651</v>
      </c>
      <c r="G39" s="25">
        <v>11152669</v>
      </c>
      <c r="H39" s="25">
        <v>1526651</v>
      </c>
    </row>
    <row r="40" spans="1:8" x14ac:dyDescent="0.25">
      <c r="A40" s="2" t="s">
        <v>32</v>
      </c>
      <c r="B40" s="25">
        <v>12290200</v>
      </c>
      <c r="C40" s="25">
        <v>14119900</v>
      </c>
      <c r="D40" s="65">
        <v>13205050</v>
      </c>
      <c r="E40" s="17">
        <v>303389</v>
      </c>
      <c r="F40" s="25">
        <v>52820</v>
      </c>
      <c r="G40" s="25">
        <v>136525</v>
      </c>
      <c r="H40" s="25">
        <v>52820</v>
      </c>
    </row>
    <row r="41" spans="1:8" x14ac:dyDescent="0.25">
      <c r="A41" s="2" t="s">
        <v>33</v>
      </c>
      <c r="B41" s="25">
        <v>243848900</v>
      </c>
      <c r="C41" s="25">
        <v>274188100</v>
      </c>
      <c r="D41" s="65">
        <v>259018500</v>
      </c>
      <c r="E41" s="17">
        <v>4863922</v>
      </c>
      <c r="F41" s="25">
        <v>1036074</v>
      </c>
      <c r="G41" s="25">
        <v>2188765</v>
      </c>
      <c r="H41" s="25">
        <v>1036074</v>
      </c>
    </row>
    <row r="42" spans="1:8" x14ac:dyDescent="0.25">
      <c r="A42" s="2" t="s">
        <v>13</v>
      </c>
      <c r="B42" s="25">
        <v>0</v>
      </c>
      <c r="C42" s="25">
        <v>0</v>
      </c>
      <c r="D42" s="65">
        <v>0</v>
      </c>
      <c r="E42" s="17">
        <v>1730048</v>
      </c>
      <c r="F42" s="25">
        <v>0</v>
      </c>
      <c r="G42" s="25">
        <v>778522</v>
      </c>
      <c r="H42" s="25">
        <v>0</v>
      </c>
    </row>
    <row r="43" spans="1:8" x14ac:dyDescent="0.25">
      <c r="A43" s="2" t="s">
        <v>16</v>
      </c>
      <c r="B43" s="25">
        <v>4500600</v>
      </c>
      <c r="C43" s="25">
        <v>4893700</v>
      </c>
      <c r="D43" s="65">
        <v>4697150</v>
      </c>
      <c r="E43" s="17">
        <v>1872682</v>
      </c>
      <c r="F43" s="25">
        <v>18789</v>
      </c>
      <c r="G43" s="25">
        <v>842707</v>
      </c>
      <c r="H43" s="25">
        <v>18789</v>
      </c>
    </row>
    <row r="44" spans="1:8" x14ac:dyDescent="0.25">
      <c r="A44" s="2" t="s">
        <v>60</v>
      </c>
      <c r="B44" s="25">
        <v>635768000</v>
      </c>
      <c r="C44" s="25">
        <v>770420100</v>
      </c>
      <c r="D44" s="65">
        <v>703094050</v>
      </c>
      <c r="E44" s="17">
        <v>10159553</v>
      </c>
      <c r="F44" s="25">
        <v>2812376</v>
      </c>
      <c r="G44" s="25">
        <v>4571799</v>
      </c>
      <c r="H44" s="25">
        <v>2812376</v>
      </c>
    </row>
    <row r="45" spans="1:8" x14ac:dyDescent="0.25">
      <c r="A45" s="2" t="s">
        <v>34</v>
      </c>
      <c r="B45" s="25">
        <v>148776700</v>
      </c>
      <c r="C45" s="25">
        <v>222929000</v>
      </c>
      <c r="D45" s="65">
        <v>185852850</v>
      </c>
      <c r="E45" s="17">
        <v>1156355</v>
      </c>
      <c r="F45" s="25">
        <v>743411</v>
      </c>
      <c r="G45" s="25">
        <v>520360</v>
      </c>
      <c r="H45" s="25">
        <v>520360</v>
      </c>
    </row>
    <row r="46" spans="1:8" x14ac:dyDescent="0.25">
      <c r="A46" s="2" t="s">
        <v>14</v>
      </c>
      <c r="B46" s="25">
        <v>0</v>
      </c>
      <c r="C46" s="25">
        <v>0</v>
      </c>
      <c r="D46" s="65">
        <v>0</v>
      </c>
      <c r="E46" s="17">
        <v>2817992</v>
      </c>
      <c r="F46" s="25">
        <v>0</v>
      </c>
      <c r="G46" s="25">
        <v>1268096</v>
      </c>
      <c r="H46" s="25">
        <v>0</v>
      </c>
    </row>
    <row r="47" spans="1:8" x14ac:dyDescent="0.25">
      <c r="A47" s="2" t="s">
        <v>15</v>
      </c>
      <c r="B47" s="25">
        <v>0</v>
      </c>
      <c r="C47" s="25">
        <v>0</v>
      </c>
      <c r="D47" s="65">
        <v>0</v>
      </c>
      <c r="E47" s="17">
        <v>9176299</v>
      </c>
      <c r="F47" s="25">
        <v>0</v>
      </c>
      <c r="G47" s="25">
        <v>4129335</v>
      </c>
      <c r="H47" s="25">
        <v>0</v>
      </c>
    </row>
    <row r="48" spans="1:8" x14ac:dyDescent="0.25">
      <c r="A48" s="2" t="s">
        <v>19</v>
      </c>
      <c r="B48" s="25">
        <v>5834100</v>
      </c>
      <c r="C48" s="25">
        <v>5673100</v>
      </c>
      <c r="D48" s="65">
        <v>0</v>
      </c>
      <c r="E48" s="17">
        <v>1088310</v>
      </c>
      <c r="F48" s="25">
        <v>22692</v>
      </c>
      <c r="G48" s="25">
        <v>489740</v>
      </c>
      <c r="H48" s="25">
        <v>22692</v>
      </c>
    </row>
    <row r="49" spans="1:8" x14ac:dyDescent="0.25">
      <c r="A49" s="2" t="s">
        <v>35</v>
      </c>
      <c r="B49" s="25">
        <v>375842900</v>
      </c>
      <c r="C49" s="25">
        <v>378713800</v>
      </c>
      <c r="D49" s="65">
        <v>377278350</v>
      </c>
      <c r="E49" s="17">
        <v>3733741</v>
      </c>
      <c r="F49" s="25">
        <v>1509113</v>
      </c>
      <c r="G49" s="25">
        <v>1680183</v>
      </c>
      <c r="H49" s="25">
        <v>1509113</v>
      </c>
    </row>
    <row r="50" spans="1:8" x14ac:dyDescent="0.25">
      <c r="A50" s="2" t="s">
        <v>36</v>
      </c>
      <c r="B50" s="25">
        <v>948643590</v>
      </c>
      <c r="C50" s="25">
        <v>1223456660</v>
      </c>
      <c r="D50" s="65">
        <v>1086050125</v>
      </c>
      <c r="E50" s="17">
        <v>6448042</v>
      </c>
      <c r="F50" s="25">
        <v>4344201</v>
      </c>
      <c r="G50" s="25">
        <v>2901619</v>
      </c>
      <c r="H50" s="25">
        <v>2901619</v>
      </c>
    </row>
    <row r="51" spans="1:8" x14ac:dyDescent="0.25">
      <c r="A51" s="2" t="s">
        <v>37</v>
      </c>
      <c r="B51" s="25">
        <v>148029200</v>
      </c>
      <c r="C51" s="25">
        <v>148303900</v>
      </c>
      <c r="D51" s="65">
        <v>148166550</v>
      </c>
      <c r="E51" s="17">
        <v>2864668</v>
      </c>
      <c r="F51" s="25">
        <v>592666</v>
      </c>
      <c r="G51" s="25">
        <v>1289101</v>
      </c>
      <c r="H51" s="25">
        <v>592666</v>
      </c>
    </row>
    <row r="52" spans="1:8" x14ac:dyDescent="0.25">
      <c r="A52" s="2" t="s">
        <v>38</v>
      </c>
      <c r="B52" s="25">
        <v>44296200</v>
      </c>
      <c r="C52" s="25">
        <v>54183000</v>
      </c>
      <c r="D52" s="65">
        <v>49239600</v>
      </c>
      <c r="E52" s="17">
        <v>1312809</v>
      </c>
      <c r="F52" s="25">
        <v>196958</v>
      </c>
      <c r="G52" s="25">
        <v>590764</v>
      </c>
      <c r="H52" s="25">
        <v>196958</v>
      </c>
    </row>
    <row r="53" spans="1:8" x14ac:dyDescent="0.25">
      <c r="A53" s="2" t="s">
        <v>17</v>
      </c>
      <c r="B53" s="25">
        <v>0</v>
      </c>
      <c r="C53" s="25">
        <v>0</v>
      </c>
      <c r="D53" s="65">
        <v>0</v>
      </c>
      <c r="E53" s="17">
        <v>5062017</v>
      </c>
      <c r="F53" s="25">
        <v>0</v>
      </c>
      <c r="G53" s="25">
        <v>2277908</v>
      </c>
      <c r="H53" s="25">
        <v>0</v>
      </c>
    </row>
    <row r="54" spans="1:8" x14ac:dyDescent="0.25">
      <c r="A54" s="2" t="s">
        <v>18</v>
      </c>
      <c r="B54" s="25">
        <v>0</v>
      </c>
      <c r="C54" s="25">
        <v>0</v>
      </c>
      <c r="D54" s="65">
        <v>0</v>
      </c>
      <c r="E54" s="17">
        <v>11134543</v>
      </c>
      <c r="F54" s="25">
        <v>0</v>
      </c>
      <c r="G54" s="25">
        <v>5010544</v>
      </c>
      <c r="H54" s="25">
        <v>0</v>
      </c>
    </row>
    <row r="55" spans="1:8" x14ac:dyDescent="0.25">
      <c r="A55" s="2" t="s">
        <v>20</v>
      </c>
      <c r="B55" s="25">
        <v>0</v>
      </c>
      <c r="C55" s="25">
        <v>0</v>
      </c>
      <c r="D55" s="65">
        <v>0</v>
      </c>
      <c r="E55" s="17">
        <v>5848860</v>
      </c>
      <c r="F55" s="25">
        <v>0</v>
      </c>
      <c r="G55" s="25">
        <v>2631987</v>
      </c>
      <c r="H55" s="25">
        <v>0</v>
      </c>
    </row>
    <row r="56" spans="1:8" x14ac:dyDescent="0.25">
      <c r="A56" s="2" t="s">
        <v>62</v>
      </c>
      <c r="B56" s="25">
        <v>0</v>
      </c>
      <c r="C56" s="25">
        <v>0</v>
      </c>
      <c r="D56" s="65">
        <v>0</v>
      </c>
      <c r="E56" s="17">
        <v>2423221</v>
      </c>
      <c r="F56" s="25">
        <v>0</v>
      </c>
      <c r="G56" s="25">
        <v>1090449</v>
      </c>
      <c r="H56" s="25">
        <v>0</v>
      </c>
    </row>
    <row r="57" spans="1:8" x14ac:dyDescent="0.25">
      <c r="A57" s="50" t="s">
        <v>45</v>
      </c>
      <c r="B57" s="66">
        <f>SUBTOTAL(109,B3:B56)</f>
        <v>47226974720</v>
      </c>
      <c r="C57" s="51">
        <f>SUBTOTAL(109,C3:C56)</f>
        <v>59721379847</v>
      </c>
      <c r="D57" s="51">
        <f>SUBTOTAL(109,D3:D56)</f>
        <v>42215012720</v>
      </c>
      <c r="E57" s="51">
        <f t="shared" ref="E57:H57" si="0">SUBTOTAL(109,E3:E56)</f>
        <v>954922162</v>
      </c>
      <c r="F57" s="51">
        <f t="shared" si="0"/>
        <v>213102972</v>
      </c>
      <c r="G57" s="51">
        <f t="shared" si="0"/>
        <v>429714972</v>
      </c>
      <c r="H57" s="51">
        <f t="shared" si="0"/>
        <v>177857584</v>
      </c>
    </row>
    <row r="58" spans="1:8" ht="6.75" customHeight="1" x14ac:dyDescent="0.25">
      <c r="A58" s="41" t="s">
        <v>74</v>
      </c>
      <c r="B58" s="41"/>
    </row>
    <row r="59" spans="1:8" x14ac:dyDescent="0.25">
      <c r="A59" s="42" t="s">
        <v>76</v>
      </c>
      <c r="C59" s="43"/>
      <c r="D59" s="43"/>
      <c r="E59" s="43"/>
      <c r="F59" s="43"/>
      <c r="G59" s="43"/>
      <c r="H59" s="43"/>
    </row>
  </sheetData>
  <mergeCells count="1">
    <mergeCell ref="A1:H1"/>
  </mergeCells>
  <pageMargins left="0.5" right="0" top="0.25" bottom="0" header="0.3" footer="0.3"/>
  <pageSetup scale="80"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sqref="A1:F1"/>
    </sheetView>
  </sheetViews>
  <sheetFormatPr defaultRowHeight="15.75" x14ac:dyDescent="0.25"/>
  <cols>
    <col min="1" max="1" width="16.625" style="42" bestFit="1" customWidth="1"/>
    <col min="2" max="2" width="13.5" style="34" bestFit="1" customWidth="1"/>
    <col min="3" max="5" width="12.125" style="34" bestFit="1" customWidth="1"/>
    <col min="6" max="6" width="14.625" style="34" bestFit="1" customWidth="1"/>
    <col min="7" max="8" width="9" style="36"/>
    <col min="9" max="9" width="13.75" style="36" bestFit="1" customWidth="1"/>
    <col min="10" max="16384" width="9" style="36"/>
  </cols>
  <sheetData>
    <row r="1" spans="1:9" ht="45.75" customHeight="1" x14ac:dyDescent="0.25">
      <c r="A1" s="68" t="s">
        <v>100</v>
      </c>
      <c r="B1" s="68"/>
      <c r="C1" s="68"/>
      <c r="D1" s="68"/>
      <c r="E1" s="68"/>
      <c r="F1" s="68"/>
    </row>
    <row r="2" spans="1:9" ht="49.5" thickBot="1" x14ac:dyDescent="0.3">
      <c r="A2" s="52" t="s">
        <v>44</v>
      </c>
      <c r="B2" s="53" t="s">
        <v>101</v>
      </c>
      <c r="C2" s="53" t="s">
        <v>77</v>
      </c>
      <c r="D2" s="53" t="s">
        <v>82</v>
      </c>
      <c r="E2" s="53" t="s">
        <v>68</v>
      </c>
      <c r="F2" s="53" t="s">
        <v>67</v>
      </c>
    </row>
    <row r="3" spans="1:9" x14ac:dyDescent="0.25">
      <c r="A3" s="18" t="s">
        <v>0</v>
      </c>
      <c r="B3" s="16">
        <v>5213796</v>
      </c>
      <c r="C3" s="16">
        <v>0</v>
      </c>
      <c r="D3" s="16">
        <v>0</v>
      </c>
      <c r="E3" s="16">
        <v>0</v>
      </c>
      <c r="F3" s="16">
        <v>0</v>
      </c>
      <c r="I3" s="64"/>
    </row>
    <row r="4" spans="1:9" x14ac:dyDescent="0.25">
      <c r="A4" s="2" t="s">
        <v>1</v>
      </c>
      <c r="B4" s="25">
        <v>1217403</v>
      </c>
      <c r="C4" s="25">
        <v>0</v>
      </c>
      <c r="D4" s="25">
        <v>0</v>
      </c>
      <c r="E4" s="25">
        <v>0</v>
      </c>
      <c r="F4" s="25">
        <v>0</v>
      </c>
      <c r="I4" s="64"/>
    </row>
    <row r="5" spans="1:9" x14ac:dyDescent="0.25">
      <c r="A5" s="2" t="s">
        <v>49</v>
      </c>
      <c r="B5" s="25">
        <v>4041647</v>
      </c>
      <c r="C5" s="25">
        <v>192145</v>
      </c>
      <c r="D5" s="25">
        <v>929578.81</v>
      </c>
      <c r="E5" s="25">
        <v>929579</v>
      </c>
      <c r="F5" s="63">
        <v>1313869</v>
      </c>
      <c r="I5" s="64"/>
    </row>
    <row r="6" spans="1:9" x14ac:dyDescent="0.25">
      <c r="A6" s="2" t="s">
        <v>2</v>
      </c>
      <c r="B6" s="25">
        <v>330186990</v>
      </c>
      <c r="C6" s="25">
        <v>45302260</v>
      </c>
      <c r="D6" s="25">
        <v>75943007.700000003</v>
      </c>
      <c r="E6" s="25">
        <v>75943008</v>
      </c>
      <c r="F6" s="63">
        <v>152567183</v>
      </c>
      <c r="I6" s="64"/>
    </row>
    <row r="7" spans="1:9" x14ac:dyDescent="0.25">
      <c r="A7" s="2" t="s">
        <v>3</v>
      </c>
      <c r="B7" s="25">
        <v>2635453</v>
      </c>
      <c r="C7" s="25">
        <v>0</v>
      </c>
      <c r="D7" s="25">
        <v>0</v>
      </c>
      <c r="E7" s="25">
        <v>0</v>
      </c>
      <c r="F7" s="25">
        <v>0</v>
      </c>
    </row>
    <row r="8" spans="1:9" x14ac:dyDescent="0.25">
      <c r="A8" s="2" t="s">
        <v>4</v>
      </c>
      <c r="B8" s="25">
        <v>24669769</v>
      </c>
      <c r="C8" s="25">
        <v>0</v>
      </c>
      <c r="D8" s="25">
        <v>0</v>
      </c>
      <c r="E8" s="25">
        <v>0</v>
      </c>
      <c r="F8" s="25">
        <v>0</v>
      </c>
    </row>
    <row r="9" spans="1:9" x14ac:dyDescent="0.25">
      <c r="A9" s="2" t="s">
        <v>50</v>
      </c>
      <c r="B9" s="25">
        <v>2178428</v>
      </c>
      <c r="C9" s="25">
        <v>262950</v>
      </c>
      <c r="D9" s="25">
        <v>501038.44</v>
      </c>
      <c r="E9" s="25">
        <v>501038</v>
      </c>
      <c r="F9" s="63">
        <v>1026938</v>
      </c>
    </row>
    <row r="10" spans="1:9" x14ac:dyDescent="0.25">
      <c r="A10" s="2" t="s">
        <v>5</v>
      </c>
      <c r="B10" s="25">
        <v>2489899</v>
      </c>
      <c r="C10" s="25">
        <v>0</v>
      </c>
      <c r="D10" s="25">
        <v>0</v>
      </c>
      <c r="E10" s="25">
        <v>0</v>
      </c>
      <c r="F10" s="63">
        <v>0</v>
      </c>
    </row>
    <row r="11" spans="1:9" x14ac:dyDescent="0.25">
      <c r="A11" s="2" t="s">
        <v>6</v>
      </c>
      <c r="B11" s="25">
        <v>1787860</v>
      </c>
      <c r="C11" s="25">
        <v>0</v>
      </c>
      <c r="D11" s="25">
        <v>0</v>
      </c>
      <c r="E11" s="25">
        <v>0</v>
      </c>
      <c r="F11" s="63">
        <v>0</v>
      </c>
    </row>
    <row r="12" spans="1:9" x14ac:dyDescent="0.25">
      <c r="A12" s="2" t="s">
        <v>7</v>
      </c>
      <c r="B12" s="25">
        <v>6469912</v>
      </c>
      <c r="C12" s="25">
        <v>0</v>
      </c>
      <c r="D12" s="25">
        <v>0</v>
      </c>
      <c r="E12" s="25">
        <v>0</v>
      </c>
      <c r="F12" s="63">
        <v>0</v>
      </c>
    </row>
    <row r="13" spans="1:9" x14ac:dyDescent="0.25">
      <c r="A13" s="2" t="s">
        <v>22</v>
      </c>
      <c r="B13" s="25">
        <v>3971699</v>
      </c>
      <c r="C13" s="25">
        <v>378738</v>
      </c>
      <c r="D13" s="25">
        <v>913490.77</v>
      </c>
      <c r="E13" s="25">
        <v>913491</v>
      </c>
      <c r="F13" s="63">
        <v>1622859</v>
      </c>
    </row>
    <row r="14" spans="1:9" x14ac:dyDescent="0.25">
      <c r="A14" s="2" t="s">
        <v>23</v>
      </c>
      <c r="B14" s="25">
        <v>4929035</v>
      </c>
      <c r="C14" s="25">
        <v>204059</v>
      </c>
      <c r="D14" s="25">
        <v>1133678.05</v>
      </c>
      <c r="E14" s="25">
        <v>1133678</v>
      </c>
      <c r="F14" s="63">
        <v>1541796</v>
      </c>
    </row>
    <row r="15" spans="1:9" x14ac:dyDescent="0.25">
      <c r="A15" s="2" t="s">
        <v>8</v>
      </c>
      <c r="B15" s="25">
        <v>8828720</v>
      </c>
      <c r="C15" s="25">
        <v>0</v>
      </c>
      <c r="D15" s="25">
        <v>0</v>
      </c>
      <c r="E15" s="25">
        <v>0</v>
      </c>
      <c r="F15" s="63">
        <v>0</v>
      </c>
    </row>
    <row r="16" spans="1:9" x14ac:dyDescent="0.25">
      <c r="A16" s="2" t="s">
        <v>61</v>
      </c>
      <c r="B16" s="25">
        <v>5027415</v>
      </c>
      <c r="C16" s="25">
        <v>318704</v>
      </c>
      <c r="D16" s="25">
        <v>1156305.45</v>
      </c>
      <c r="E16" s="25">
        <v>1156305</v>
      </c>
      <c r="F16" s="63">
        <v>1720499</v>
      </c>
    </row>
    <row r="17" spans="1:6" x14ac:dyDescent="0.25">
      <c r="A17" s="2" t="s">
        <v>24</v>
      </c>
      <c r="B17" s="25">
        <v>5411933</v>
      </c>
      <c r="C17" s="25">
        <v>308348</v>
      </c>
      <c r="D17" s="25">
        <v>1244744.5900000001</v>
      </c>
      <c r="E17" s="25">
        <v>1244745</v>
      </c>
      <c r="F17" s="63">
        <v>1845630</v>
      </c>
    </row>
    <row r="18" spans="1:6" x14ac:dyDescent="0.25">
      <c r="A18" s="2" t="s">
        <v>48</v>
      </c>
      <c r="B18" s="25">
        <v>106842156</v>
      </c>
      <c r="C18" s="25">
        <v>11815235</v>
      </c>
      <c r="D18" s="25">
        <v>24573695.880000003</v>
      </c>
      <c r="E18" s="25">
        <v>24573696</v>
      </c>
      <c r="F18" s="63">
        <v>45817274</v>
      </c>
    </row>
    <row r="19" spans="1:6" x14ac:dyDescent="0.25">
      <c r="A19" s="2" t="s">
        <v>25</v>
      </c>
      <c r="B19" s="25">
        <v>15998802</v>
      </c>
      <c r="C19" s="25">
        <v>37177</v>
      </c>
      <c r="D19" s="25">
        <v>3679724.46</v>
      </c>
      <c r="E19" s="25">
        <v>3679724</v>
      </c>
      <c r="F19" s="63">
        <v>3752867</v>
      </c>
    </row>
    <row r="20" spans="1:6" x14ac:dyDescent="0.25">
      <c r="A20" s="2" t="s">
        <v>51</v>
      </c>
      <c r="B20" s="25">
        <v>2680609</v>
      </c>
      <c r="C20" s="25">
        <v>441295</v>
      </c>
      <c r="D20" s="25">
        <v>616540.07000000007</v>
      </c>
      <c r="E20" s="25">
        <v>616540</v>
      </c>
      <c r="F20" s="63">
        <v>1453958</v>
      </c>
    </row>
    <row r="21" spans="1:6" x14ac:dyDescent="0.25">
      <c r="A21" s="2" t="s">
        <v>26</v>
      </c>
      <c r="B21" s="25">
        <v>1832819</v>
      </c>
      <c r="C21" s="25">
        <v>72190</v>
      </c>
      <c r="D21" s="25">
        <v>421548.37</v>
      </c>
      <c r="E21" s="25">
        <v>421548</v>
      </c>
      <c r="F21" s="63">
        <v>544382</v>
      </c>
    </row>
    <row r="22" spans="1:6" x14ac:dyDescent="0.25">
      <c r="A22" s="2" t="s">
        <v>27</v>
      </c>
      <c r="B22" s="25">
        <v>787532</v>
      </c>
      <c r="C22" s="25">
        <v>16363</v>
      </c>
      <c r="D22" s="25">
        <v>181132.36000000002</v>
      </c>
      <c r="E22" s="25">
        <v>181132</v>
      </c>
      <c r="F22" s="63">
        <v>213858</v>
      </c>
    </row>
    <row r="23" spans="1:6" x14ac:dyDescent="0.25">
      <c r="A23" s="2" t="s">
        <v>9</v>
      </c>
      <c r="B23" s="25">
        <v>4428084</v>
      </c>
      <c r="C23" s="25">
        <v>0</v>
      </c>
      <c r="D23" s="25">
        <v>0</v>
      </c>
      <c r="E23" s="25">
        <v>0</v>
      </c>
      <c r="F23" s="63">
        <v>0</v>
      </c>
    </row>
    <row r="24" spans="1:6" x14ac:dyDescent="0.25">
      <c r="A24" s="2" t="s">
        <v>52</v>
      </c>
      <c r="B24" s="25">
        <v>37430934</v>
      </c>
      <c r="C24" s="25">
        <v>6199156</v>
      </c>
      <c r="D24" s="25">
        <v>8609114.8200000003</v>
      </c>
      <c r="E24" s="25">
        <v>8609115</v>
      </c>
      <c r="F24" s="63">
        <v>19795864</v>
      </c>
    </row>
    <row r="25" spans="1:6" x14ac:dyDescent="0.25">
      <c r="A25" s="2" t="s">
        <v>28</v>
      </c>
      <c r="B25" s="25">
        <v>1253853</v>
      </c>
      <c r="C25" s="25">
        <v>38605</v>
      </c>
      <c r="D25" s="25">
        <v>288386.19</v>
      </c>
      <c r="E25" s="25">
        <v>288386</v>
      </c>
      <c r="F25" s="63">
        <v>363120</v>
      </c>
    </row>
    <row r="26" spans="1:6" x14ac:dyDescent="0.25">
      <c r="A26" s="2" t="s">
        <v>21</v>
      </c>
      <c r="B26" s="25">
        <v>3945284</v>
      </c>
      <c r="C26" s="25">
        <v>0</v>
      </c>
      <c r="D26" s="25">
        <v>0</v>
      </c>
      <c r="E26" s="25">
        <v>0</v>
      </c>
      <c r="F26" s="63">
        <v>0</v>
      </c>
    </row>
    <row r="27" spans="1:6" x14ac:dyDescent="0.25">
      <c r="A27" s="2" t="s">
        <v>53</v>
      </c>
      <c r="B27" s="25">
        <v>68904663</v>
      </c>
      <c r="C27" s="25">
        <v>11023784</v>
      </c>
      <c r="D27" s="25">
        <v>15848072.49</v>
      </c>
      <c r="E27" s="25">
        <v>15848072</v>
      </c>
      <c r="F27" s="63">
        <v>34973682</v>
      </c>
    </row>
    <row r="28" spans="1:6" x14ac:dyDescent="0.25">
      <c r="A28" s="2" t="s">
        <v>54</v>
      </c>
      <c r="B28" s="25">
        <v>17100313</v>
      </c>
      <c r="C28" s="25">
        <v>2234594</v>
      </c>
      <c r="D28" s="25">
        <v>3933071.99</v>
      </c>
      <c r="E28" s="25">
        <v>3933072</v>
      </c>
      <c r="F28" s="63">
        <v>8339814</v>
      </c>
    </row>
    <row r="29" spans="1:6" x14ac:dyDescent="0.25">
      <c r="A29" s="2" t="s">
        <v>29</v>
      </c>
      <c r="B29" s="25">
        <v>1395373</v>
      </c>
      <c r="C29" s="25">
        <v>61567</v>
      </c>
      <c r="D29" s="25">
        <v>320935.79000000004</v>
      </c>
      <c r="E29" s="25">
        <v>320936</v>
      </c>
      <c r="F29" s="63">
        <v>444071</v>
      </c>
    </row>
    <row r="30" spans="1:6" x14ac:dyDescent="0.25">
      <c r="A30" s="2" t="s">
        <v>55</v>
      </c>
      <c r="B30" s="25">
        <v>22207071</v>
      </c>
      <c r="C30" s="25">
        <v>2064005</v>
      </c>
      <c r="D30" s="25">
        <v>5107626.33</v>
      </c>
      <c r="E30" s="25">
        <v>5107626</v>
      </c>
      <c r="F30" s="63">
        <v>9045101</v>
      </c>
    </row>
    <row r="31" spans="1:6" x14ac:dyDescent="0.25">
      <c r="A31" s="2" t="s">
        <v>10</v>
      </c>
      <c r="B31" s="25">
        <v>6454663</v>
      </c>
      <c r="C31" s="25">
        <v>0</v>
      </c>
      <c r="D31" s="25">
        <v>0</v>
      </c>
      <c r="E31" s="25">
        <v>0</v>
      </c>
      <c r="F31" s="63">
        <v>0</v>
      </c>
    </row>
    <row r="32" spans="1:6" x14ac:dyDescent="0.25">
      <c r="A32" s="2" t="s">
        <v>56</v>
      </c>
      <c r="B32" s="25">
        <v>7193693</v>
      </c>
      <c r="C32" s="25">
        <v>123955</v>
      </c>
      <c r="D32" s="25">
        <v>1654549.3900000001</v>
      </c>
      <c r="E32" s="25">
        <v>1654549</v>
      </c>
      <c r="F32" s="63">
        <v>1902460</v>
      </c>
    </row>
    <row r="33" spans="1:6" x14ac:dyDescent="0.25">
      <c r="A33" s="2" t="s">
        <v>11</v>
      </c>
      <c r="B33" s="25">
        <v>52223596</v>
      </c>
      <c r="C33" s="25">
        <v>0</v>
      </c>
      <c r="D33" s="25">
        <v>0</v>
      </c>
      <c r="E33" s="25">
        <v>0</v>
      </c>
      <c r="F33" s="63">
        <v>0</v>
      </c>
    </row>
    <row r="34" spans="1:6" x14ac:dyDescent="0.25">
      <c r="A34" s="2" t="s">
        <v>12</v>
      </c>
      <c r="B34" s="25">
        <v>26425065</v>
      </c>
      <c r="C34" s="25">
        <v>0</v>
      </c>
      <c r="D34" s="25">
        <v>0</v>
      </c>
      <c r="E34" s="25">
        <v>0</v>
      </c>
      <c r="F34" s="63">
        <v>0</v>
      </c>
    </row>
    <row r="35" spans="1:6" x14ac:dyDescent="0.25">
      <c r="A35" s="2" t="s">
        <v>57</v>
      </c>
      <c r="B35" s="25">
        <v>108382688</v>
      </c>
      <c r="C35" s="25">
        <v>9691426</v>
      </c>
      <c r="D35" s="25">
        <v>24928018.240000002</v>
      </c>
      <c r="E35" s="25">
        <v>24928018</v>
      </c>
      <c r="F35" s="63">
        <v>40579012</v>
      </c>
    </row>
    <row r="36" spans="1:6" x14ac:dyDescent="0.25">
      <c r="A36" s="2" t="s">
        <v>30</v>
      </c>
      <c r="B36" s="25">
        <v>4378304</v>
      </c>
      <c r="C36" s="25">
        <v>36509</v>
      </c>
      <c r="D36" s="25">
        <v>1007009.92</v>
      </c>
      <c r="E36" s="25">
        <v>1007010</v>
      </c>
      <c r="F36" s="63">
        <v>1079671</v>
      </c>
    </row>
    <row r="37" spans="1:6" x14ac:dyDescent="0.25">
      <c r="A37" s="2" t="s">
        <v>31</v>
      </c>
      <c r="B37" s="25">
        <v>7379631</v>
      </c>
      <c r="C37" s="25">
        <v>412578</v>
      </c>
      <c r="D37" s="25">
        <v>1697315.1300000001</v>
      </c>
      <c r="E37" s="25">
        <v>1697315</v>
      </c>
      <c r="F37" s="63">
        <v>2493746</v>
      </c>
    </row>
    <row r="38" spans="1:6" x14ac:dyDescent="0.25">
      <c r="A38" s="2" t="s">
        <v>58</v>
      </c>
      <c r="B38" s="25">
        <v>21698939</v>
      </c>
      <c r="C38" s="25">
        <v>21249075</v>
      </c>
      <c r="D38" s="25">
        <v>4990755.9700000007</v>
      </c>
      <c r="E38" s="25">
        <v>21249075</v>
      </c>
      <c r="F38" s="63">
        <v>30167470</v>
      </c>
    </row>
    <row r="39" spans="1:6" x14ac:dyDescent="0.25">
      <c r="A39" s="2" t="s">
        <v>59</v>
      </c>
      <c r="B39" s="25">
        <v>27182148</v>
      </c>
      <c r="C39" s="25">
        <v>764279</v>
      </c>
      <c r="D39" s="25">
        <v>6251894.04</v>
      </c>
      <c r="E39" s="25">
        <v>6251894</v>
      </c>
      <c r="F39" s="63">
        <v>7778545</v>
      </c>
    </row>
    <row r="40" spans="1:6" x14ac:dyDescent="0.25">
      <c r="A40" s="2" t="s">
        <v>32</v>
      </c>
      <c r="B40" s="25">
        <v>301535</v>
      </c>
      <c r="C40" s="25">
        <v>28240</v>
      </c>
      <c r="D40" s="25">
        <v>69353.05</v>
      </c>
      <c r="E40" s="25">
        <v>69353</v>
      </c>
      <c r="F40" s="63">
        <v>122173</v>
      </c>
    </row>
    <row r="41" spans="1:6" x14ac:dyDescent="0.25">
      <c r="A41" s="2" t="s">
        <v>33</v>
      </c>
      <c r="B41" s="25">
        <v>5010149</v>
      </c>
      <c r="C41" s="25">
        <v>548376</v>
      </c>
      <c r="D41" s="25">
        <v>1152334.27</v>
      </c>
      <c r="E41" s="25">
        <v>1152334</v>
      </c>
      <c r="F41" s="63">
        <v>2188408</v>
      </c>
    </row>
    <row r="42" spans="1:6" x14ac:dyDescent="0.25">
      <c r="A42" s="2" t="s">
        <v>13</v>
      </c>
      <c r="B42" s="25">
        <v>1579589</v>
      </c>
      <c r="C42" s="25">
        <v>0</v>
      </c>
      <c r="D42" s="25">
        <v>0</v>
      </c>
      <c r="E42" s="25">
        <v>0</v>
      </c>
      <c r="F42" s="63">
        <v>0</v>
      </c>
    </row>
    <row r="43" spans="1:6" x14ac:dyDescent="0.25">
      <c r="A43" s="2" t="s">
        <v>16</v>
      </c>
      <c r="B43" s="25">
        <v>2130025</v>
      </c>
      <c r="C43" s="25">
        <v>9787</v>
      </c>
      <c r="D43" s="25">
        <v>489905.75</v>
      </c>
      <c r="E43" s="25">
        <v>489906</v>
      </c>
      <c r="F43" s="63">
        <v>508695</v>
      </c>
    </row>
    <row r="44" spans="1:6" x14ac:dyDescent="0.25">
      <c r="A44" s="2" t="s">
        <v>60</v>
      </c>
      <c r="B44" s="25">
        <v>11322751</v>
      </c>
      <c r="C44" s="25">
        <v>1540840</v>
      </c>
      <c r="D44" s="25">
        <v>2604232.73</v>
      </c>
      <c r="E44" s="25">
        <v>2604233</v>
      </c>
      <c r="F44" s="63">
        <v>5416609</v>
      </c>
    </row>
    <row r="45" spans="1:6" x14ac:dyDescent="0.25">
      <c r="A45" s="2" t="s">
        <v>34</v>
      </c>
      <c r="B45" s="25">
        <v>1248049</v>
      </c>
      <c r="C45" s="25">
        <v>445858</v>
      </c>
      <c r="D45" s="25">
        <v>287051.27</v>
      </c>
      <c r="E45" s="25">
        <v>445858</v>
      </c>
      <c r="F45" s="63">
        <v>966218</v>
      </c>
    </row>
    <row r="46" spans="1:6" x14ac:dyDescent="0.25">
      <c r="A46" s="2" t="s">
        <v>14</v>
      </c>
      <c r="B46" s="25">
        <v>2854397</v>
      </c>
      <c r="C46" s="25">
        <v>0</v>
      </c>
      <c r="D46" s="25">
        <v>0</v>
      </c>
      <c r="E46" s="25">
        <v>0</v>
      </c>
      <c r="F46" s="63">
        <v>0</v>
      </c>
    </row>
    <row r="47" spans="1:6" x14ac:dyDescent="0.25">
      <c r="A47" s="2" t="s">
        <v>15</v>
      </c>
      <c r="B47" s="25">
        <v>9462729</v>
      </c>
      <c r="C47" s="25">
        <v>0</v>
      </c>
      <c r="D47" s="25">
        <v>0</v>
      </c>
      <c r="E47" s="25">
        <v>0</v>
      </c>
      <c r="F47" s="63">
        <v>0</v>
      </c>
    </row>
    <row r="48" spans="1:6" x14ac:dyDescent="0.25">
      <c r="A48" s="2" t="s">
        <v>19</v>
      </c>
      <c r="B48" s="25">
        <v>915278</v>
      </c>
      <c r="C48" s="25">
        <v>11346</v>
      </c>
      <c r="D48" s="25">
        <v>210513.94</v>
      </c>
      <c r="E48" s="25">
        <v>210514</v>
      </c>
      <c r="F48" s="63">
        <v>233206</v>
      </c>
    </row>
    <row r="49" spans="1:6" x14ac:dyDescent="0.25">
      <c r="A49" s="2" t="s">
        <v>35</v>
      </c>
      <c r="B49" s="25">
        <v>4004066</v>
      </c>
      <c r="C49" s="25">
        <v>757428</v>
      </c>
      <c r="D49" s="25">
        <v>920935.18</v>
      </c>
      <c r="E49" s="25">
        <v>920935</v>
      </c>
      <c r="F49" s="63">
        <v>2430048</v>
      </c>
    </row>
    <row r="50" spans="1:6" x14ac:dyDescent="0.25">
      <c r="A50" s="2" t="s">
        <v>36</v>
      </c>
      <c r="B50" s="25">
        <v>6792942</v>
      </c>
      <c r="C50" s="25">
        <v>2446913</v>
      </c>
      <c r="D50" s="25">
        <v>1562376.6600000001</v>
      </c>
      <c r="E50" s="25">
        <v>2446913</v>
      </c>
      <c r="F50" s="63">
        <v>5348532</v>
      </c>
    </row>
    <row r="51" spans="1:6" x14ac:dyDescent="0.25">
      <c r="A51" s="2" t="s">
        <v>37</v>
      </c>
      <c r="B51" s="25">
        <v>3069259</v>
      </c>
      <c r="C51" s="25">
        <v>296608</v>
      </c>
      <c r="D51" s="25">
        <v>705929.57000000007</v>
      </c>
      <c r="E51" s="25">
        <v>705930</v>
      </c>
      <c r="F51" s="63">
        <v>1298596</v>
      </c>
    </row>
    <row r="52" spans="1:6" x14ac:dyDescent="0.25">
      <c r="A52" s="2" t="s">
        <v>38</v>
      </c>
      <c r="B52" s="25">
        <v>1376582</v>
      </c>
      <c r="C52" s="25">
        <v>108366</v>
      </c>
      <c r="D52" s="25">
        <v>316613.86</v>
      </c>
      <c r="E52" s="25">
        <v>316614</v>
      </c>
      <c r="F52" s="63">
        <v>513572</v>
      </c>
    </row>
    <row r="53" spans="1:6" x14ac:dyDescent="0.25">
      <c r="A53" s="2" t="s">
        <v>17</v>
      </c>
      <c r="B53" s="25">
        <v>5395356</v>
      </c>
      <c r="C53" s="25">
        <v>0</v>
      </c>
      <c r="D53" s="25">
        <v>0</v>
      </c>
      <c r="E53" s="25">
        <v>0</v>
      </c>
      <c r="F53" s="63">
        <v>0</v>
      </c>
    </row>
    <row r="54" spans="1:6" x14ac:dyDescent="0.25">
      <c r="A54" s="2" t="s">
        <v>18</v>
      </c>
      <c r="B54" s="25">
        <v>10889289</v>
      </c>
      <c r="C54" s="25">
        <v>0</v>
      </c>
      <c r="D54" s="25">
        <v>0</v>
      </c>
      <c r="E54" s="25">
        <v>0</v>
      </c>
      <c r="F54" s="63">
        <v>0</v>
      </c>
    </row>
    <row r="55" spans="1:6" x14ac:dyDescent="0.25">
      <c r="A55" s="2" t="s">
        <v>20</v>
      </c>
      <c r="B55" s="25">
        <v>6335770</v>
      </c>
      <c r="C55" s="25">
        <v>0</v>
      </c>
      <c r="D55" s="25">
        <v>0</v>
      </c>
      <c r="E55" s="25">
        <v>0</v>
      </c>
      <c r="F55" s="63">
        <v>0</v>
      </c>
    </row>
    <row r="56" spans="1:6" x14ac:dyDescent="0.25">
      <c r="A56" s="2" t="s">
        <v>62</v>
      </c>
      <c r="B56" s="25">
        <v>2754837</v>
      </c>
      <c r="C56" s="25">
        <v>0</v>
      </c>
      <c r="D56" s="25">
        <v>0</v>
      </c>
      <c r="E56" s="25">
        <v>0</v>
      </c>
      <c r="F56" s="63">
        <v>0</v>
      </c>
    </row>
    <row r="57" spans="1:6" ht="16.5" thickBot="1" x14ac:dyDescent="0.3">
      <c r="A57" s="54" t="s">
        <v>45</v>
      </c>
      <c r="B57" s="55">
        <f>SUBTOTAL(109,B3:B56)</f>
        <v>1030628782</v>
      </c>
      <c r="C57" s="55">
        <f t="shared" ref="C57:F57" si="0">SUBTOTAL(109,C3:C56)</f>
        <v>119442759</v>
      </c>
      <c r="D57" s="55">
        <f t="shared" si="0"/>
        <v>194250481.53</v>
      </c>
      <c r="E57" s="55">
        <f t="shared" si="0"/>
        <v>211552142</v>
      </c>
      <c r="F57" s="55">
        <f t="shared" si="0"/>
        <v>389409726</v>
      </c>
    </row>
    <row r="58" spans="1:6" ht="7.5" customHeight="1" thickTop="1" x14ac:dyDescent="0.25">
      <c r="A58" s="56" t="s">
        <v>74</v>
      </c>
      <c r="B58" s="57"/>
      <c r="C58" s="57"/>
      <c r="D58" s="58"/>
      <c r="E58" s="58"/>
      <c r="F58" s="57"/>
    </row>
    <row r="59" spans="1:6" x14ac:dyDescent="0.25">
      <c r="A59" s="59" t="s">
        <v>78</v>
      </c>
      <c r="B59" s="60"/>
      <c r="C59" s="60"/>
      <c r="D59" s="61"/>
      <c r="E59" s="61"/>
      <c r="F59" s="60"/>
    </row>
    <row r="60" spans="1:6" x14ac:dyDescent="0.25">
      <c r="A60" s="62" t="s">
        <v>79</v>
      </c>
    </row>
  </sheetData>
  <mergeCells count="1">
    <mergeCell ref="A1:F1"/>
  </mergeCells>
  <pageMargins left="0.5" right="0" top="0.25" bottom="0" header="0.3" footer="0.3"/>
  <pageSetup scale="80"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Foundation Report pg 1 Revenue</vt:lpstr>
      <vt:lpstr>Foundation Report pg 2 ADM Calc</vt:lpstr>
      <vt:lpstr>Foundation Report pg 3 Local $</vt:lpstr>
      <vt:lpstr>Foundation Report pg4 Max Local</vt:lpstr>
      <vt:lpstr>'Foundation Report pg 1 Revenue'!Print_Area</vt:lpstr>
      <vt:lpstr>'Foundation Report pg 3 Local $'!Print_Area</vt:lpstr>
      <vt:lpstr>'Foundation Report pg4 Max Local'!Print_Area</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sreynold</dc:creator>
  <cp:lastModifiedBy>MLobaugh</cp:lastModifiedBy>
  <cp:lastPrinted>2018-09-20T17:17:11Z</cp:lastPrinted>
  <dcterms:created xsi:type="dcterms:W3CDTF">1999-06-14T22:12:18Z</dcterms:created>
  <dcterms:modified xsi:type="dcterms:W3CDTF">2018-09-21T19:27:59Z</dcterms:modified>
</cp:coreProperties>
</file>